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光华书院工作资料\"/>
    </mc:Choice>
  </mc:AlternateContent>
  <bookViews>
    <workbookView xWindow="0" yWindow="0" windowWidth="23028" windowHeight="10020" activeTab="4"/>
  </bookViews>
  <sheets>
    <sheet name="21级生物非师范" sheetId="3" r:id="rId1"/>
    <sheet name="21级生物菁英班" sheetId="4" r:id="rId2"/>
    <sheet name="20级生物非师范" sheetId="1" r:id="rId3"/>
    <sheet name="20级生物强基菁英" sheetId="2" r:id="rId4"/>
    <sheet name="19级生物菁英" sheetId="5" r:id="rId5"/>
    <sheet name="19生物非师范" sheetId="6" r:id="rId6"/>
  </sheets>
  <calcPr calcId="152511" concurrentCalc="0"/>
</workbook>
</file>

<file path=xl/calcChain.xml><?xml version="1.0" encoding="utf-8"?>
<calcChain xmlns="http://schemas.openxmlformats.org/spreadsheetml/2006/main">
  <c r="C14" i="5" l="1"/>
  <c r="L14" i="5"/>
  <c r="E12" i="6"/>
  <c r="G12" i="6"/>
  <c r="E11" i="6"/>
  <c r="G11" i="6"/>
  <c r="E10" i="6"/>
  <c r="G10" i="6"/>
  <c r="E9" i="6"/>
  <c r="G9" i="6"/>
  <c r="E8" i="6"/>
  <c r="G8" i="6"/>
  <c r="E7" i="6"/>
  <c r="G7" i="6"/>
  <c r="E6" i="6"/>
  <c r="G6" i="6"/>
  <c r="E5" i="6"/>
  <c r="G5" i="6"/>
  <c r="E4" i="6"/>
  <c r="G4" i="6"/>
  <c r="E3" i="6"/>
  <c r="G3" i="6"/>
  <c r="E2" i="6"/>
  <c r="G2" i="6"/>
  <c r="C21" i="5"/>
  <c r="L21" i="5"/>
  <c r="C20" i="5"/>
  <c r="L20" i="5"/>
  <c r="C19" i="5"/>
  <c r="L19" i="5"/>
  <c r="C18" i="5"/>
  <c r="L18" i="5"/>
  <c r="C13" i="5"/>
  <c r="L13" i="5"/>
  <c r="C12" i="5"/>
  <c r="L12" i="5"/>
  <c r="C11" i="5"/>
  <c r="L11" i="5"/>
  <c r="C10" i="5"/>
  <c r="L10" i="5"/>
  <c r="C9" i="5"/>
  <c r="L9" i="5"/>
  <c r="C8" i="5"/>
  <c r="L8" i="5"/>
  <c r="C7" i="5"/>
  <c r="L7" i="5"/>
  <c r="C6" i="5"/>
  <c r="L6" i="5"/>
  <c r="C5" i="5"/>
  <c r="L5" i="5"/>
  <c r="C4" i="5"/>
  <c r="L4" i="5"/>
  <c r="C3" i="5"/>
  <c r="L3" i="5"/>
  <c r="C2" i="5"/>
  <c r="L2" i="5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  <c r="O20" i="4"/>
  <c r="O19" i="4"/>
  <c r="O18" i="4"/>
  <c r="O17" i="4"/>
  <c r="O16" i="4"/>
  <c r="O15" i="4"/>
  <c r="O14" i="4"/>
  <c r="O13" i="4"/>
  <c r="O12" i="4"/>
  <c r="O11" i="4"/>
  <c r="O10" i="4"/>
  <c r="O9" i="4"/>
  <c r="O8" i="4"/>
  <c r="O7" i="4"/>
  <c r="O6" i="4"/>
  <c r="O5" i="4"/>
  <c r="O4" i="4"/>
  <c r="O3" i="4"/>
  <c r="O2" i="4"/>
</calcChain>
</file>

<file path=xl/sharedStrings.xml><?xml version="1.0" encoding="utf-8"?>
<sst xmlns="http://schemas.openxmlformats.org/spreadsheetml/2006/main" count="778" uniqueCount="289">
  <si>
    <t>学号</t>
  </si>
  <si>
    <t>姓名</t>
  </si>
  <si>
    <t>专业</t>
  </si>
  <si>
    <t>年级</t>
  </si>
  <si>
    <t>学生性别</t>
  </si>
  <si>
    <t>专业院系</t>
  </si>
  <si>
    <t>困难等级</t>
  </si>
  <si>
    <t>联系电话</t>
  </si>
  <si>
    <t>绩点百分制</t>
  </si>
  <si>
    <t>志愿者</t>
  </si>
  <si>
    <t>学生工作</t>
  </si>
  <si>
    <t>素质</t>
  </si>
  <si>
    <t>总分</t>
  </si>
  <si>
    <t>备注</t>
  </si>
  <si>
    <t>奖项</t>
  </si>
  <si>
    <t>10211900401</t>
  </si>
  <si>
    <t>季天熠</t>
  </si>
  <si>
    <t>生物学类</t>
  </si>
  <si>
    <t>2021</t>
  </si>
  <si>
    <t>男性</t>
  </si>
  <si>
    <t>生物学系</t>
  </si>
  <si>
    <t/>
  </si>
  <si>
    <t>13671714168</t>
  </si>
  <si>
    <t>国奖</t>
  </si>
  <si>
    <t>10211900422</t>
  </si>
  <si>
    <t>杞艳梅</t>
  </si>
  <si>
    <t>女性</t>
  </si>
  <si>
    <t>17608778386</t>
  </si>
  <si>
    <t>特</t>
  </si>
  <si>
    <t>10211900441</t>
  </si>
  <si>
    <t>王海琪</t>
  </si>
  <si>
    <t>比较困难</t>
  </si>
  <si>
    <t>18011765718</t>
  </si>
  <si>
    <t>国励志</t>
  </si>
  <si>
    <t>10211900436</t>
  </si>
  <si>
    <t>王颜睿</t>
  </si>
  <si>
    <t>13690327396</t>
  </si>
  <si>
    <t>一</t>
  </si>
  <si>
    <t>10211900421</t>
  </si>
  <si>
    <t>龙思颖</t>
  </si>
  <si>
    <t>18878610569</t>
  </si>
  <si>
    <t>10211900413</t>
  </si>
  <si>
    <t>鲍洪玉</t>
  </si>
  <si>
    <t>13069827983</t>
  </si>
  <si>
    <t>二</t>
  </si>
  <si>
    <t>10211900419</t>
  </si>
  <si>
    <t>王昕珺</t>
  </si>
  <si>
    <t>18395910960</t>
  </si>
  <si>
    <t>优秀干事</t>
  </si>
  <si>
    <t>10204511403</t>
  </si>
  <si>
    <t>许辰越</t>
  </si>
  <si>
    <t>13916418121</t>
  </si>
  <si>
    <t>国奖二等</t>
  </si>
  <si>
    <t>10211900438</t>
  </si>
  <si>
    <t>孙怡欣</t>
  </si>
  <si>
    <t>18229010201</t>
  </si>
  <si>
    <t>10211900437</t>
  </si>
  <si>
    <t>马奕婧</t>
  </si>
  <si>
    <t>18017918638</t>
  </si>
  <si>
    <t>团支书，运动会</t>
  </si>
  <si>
    <t>三</t>
  </si>
  <si>
    <t>10211900426</t>
  </si>
  <si>
    <t>王婧</t>
  </si>
  <si>
    <t>13758435569</t>
  </si>
  <si>
    <t>10211900439</t>
  </si>
  <si>
    <t>乔予阳</t>
  </si>
  <si>
    <t>13023165421</t>
  </si>
  <si>
    <t>10211900431</t>
  </si>
  <si>
    <t>田甲申</t>
  </si>
  <si>
    <t>18839367968</t>
  </si>
  <si>
    <t>10211900427</t>
  </si>
  <si>
    <t>董灿</t>
  </si>
  <si>
    <t>13836721813</t>
  </si>
  <si>
    <t>班长</t>
  </si>
  <si>
    <t>10211900450</t>
  </si>
  <si>
    <t>唐瑞</t>
  </si>
  <si>
    <t>18584301367</t>
  </si>
  <si>
    <t>10211900417</t>
  </si>
  <si>
    <t>叶琳</t>
  </si>
  <si>
    <t>18262117830</t>
  </si>
  <si>
    <t>10211900415</t>
  </si>
  <si>
    <t>吕宁致</t>
  </si>
  <si>
    <t>15642377464</t>
  </si>
  <si>
    <t>性别</t>
  </si>
  <si>
    <t>管理院系</t>
  </si>
  <si>
    <t>方向</t>
  </si>
  <si>
    <t>学生类别</t>
  </si>
  <si>
    <t>绩点</t>
  </si>
  <si>
    <t>绩点X25</t>
  </si>
  <si>
    <t>班委加分</t>
  </si>
  <si>
    <t>志愿者及优秀干事</t>
  </si>
  <si>
    <t>素质加分</t>
  </si>
  <si>
    <t>获奖</t>
  </si>
  <si>
    <t>高得鸿</t>
  </si>
  <si>
    <t>男</t>
  </si>
  <si>
    <t>生命科学学院</t>
  </si>
  <si>
    <t>生物科学</t>
  </si>
  <si>
    <t>菁英班</t>
  </si>
  <si>
    <t>统招生</t>
  </si>
  <si>
    <t>特等奖</t>
  </si>
  <si>
    <t>陈俊衡</t>
  </si>
  <si>
    <t>一等奖</t>
  </si>
  <si>
    <t>孙雨菲</t>
  </si>
  <si>
    <t>女</t>
  </si>
  <si>
    <t>--</t>
  </si>
  <si>
    <t>张佳哲</t>
  </si>
  <si>
    <t>李勇琰</t>
  </si>
  <si>
    <t>孟迪昊</t>
  </si>
  <si>
    <t>二等奖</t>
  </si>
  <si>
    <t>俞洋</t>
  </si>
  <si>
    <t>卢鑫</t>
  </si>
  <si>
    <t>张紫涵</t>
  </si>
  <si>
    <t>三等奖</t>
  </si>
  <si>
    <t>周宣孜</t>
  </si>
  <si>
    <t>吴哲莹</t>
  </si>
  <si>
    <t>高雨</t>
  </si>
  <si>
    <t>何睿</t>
  </si>
  <si>
    <t>张景</t>
  </si>
  <si>
    <t>非师范</t>
  </si>
  <si>
    <t>邓钰皙</t>
  </si>
  <si>
    <t>符钰童</t>
  </si>
  <si>
    <t>段旻翔</t>
  </si>
  <si>
    <t>李欣茜</t>
  </si>
  <si>
    <t>刘明依</t>
  </si>
  <si>
    <t>百分制</t>
  </si>
  <si>
    <t>加分项</t>
  </si>
  <si>
    <t>10192100473</t>
  </si>
  <si>
    <t>冯竞瑄</t>
  </si>
  <si>
    <t>生物技术</t>
  </si>
  <si>
    <t>2020</t>
  </si>
  <si>
    <t>10201900025</t>
  </si>
  <si>
    <t>何俊伊</t>
  </si>
  <si>
    <t>国奖竞赛二作组员+0.75，志愿者+0.1</t>
  </si>
  <si>
    <t>10201900401</t>
  </si>
  <si>
    <t>苏天行</t>
  </si>
  <si>
    <t>市奖竞赛一等组员+0.5</t>
  </si>
  <si>
    <t>10201900007</t>
  </si>
  <si>
    <t>周晨涛</t>
  </si>
  <si>
    <t>国奖竞赛二作组员+0.75</t>
  </si>
  <si>
    <t>10201900030</t>
  </si>
  <si>
    <t>王若鹏</t>
  </si>
  <si>
    <t>10201900446</t>
  </si>
  <si>
    <t>魏琪雯</t>
  </si>
  <si>
    <t>志愿者时长 +0.2</t>
  </si>
  <si>
    <t>10201900452</t>
  </si>
  <si>
    <t>张春艳</t>
  </si>
  <si>
    <t>一般困难</t>
  </si>
  <si>
    <t>学习委员0.8，志愿者时长+0.3</t>
  </si>
  <si>
    <t>10201900450</t>
  </si>
  <si>
    <t>宋紫阳</t>
  </si>
  <si>
    <t>学生会部长0.8</t>
  </si>
  <si>
    <t>张睿婕</t>
  </si>
  <si>
    <t>10201900448</t>
  </si>
  <si>
    <t>吴苏湘</t>
  </si>
  <si>
    <t>10201910405</t>
  </si>
  <si>
    <t>周雨</t>
  </si>
  <si>
    <t>院优秀干事+0.3，志愿者+0.1</t>
  </si>
  <si>
    <t>10194800415</t>
  </si>
  <si>
    <t>陈聆沨</t>
  </si>
  <si>
    <t>10201900454</t>
  </si>
  <si>
    <t>魏伟敏</t>
  </si>
  <si>
    <t>10201900014</t>
  </si>
  <si>
    <t>徐梓禾</t>
  </si>
  <si>
    <t>10201900002</t>
  </si>
  <si>
    <t>程文徽</t>
  </si>
  <si>
    <t>志愿者时长+0.1</t>
  </si>
  <si>
    <t>10201900411</t>
  </si>
  <si>
    <t>金昳雨</t>
  </si>
  <si>
    <t>学生会部长0.8 志愿者时长+0.3</t>
  </si>
  <si>
    <t>10201900003</t>
  </si>
  <si>
    <t>于柳</t>
  </si>
  <si>
    <t>10201900016</t>
  </si>
  <si>
    <t>黄翔泽</t>
  </si>
  <si>
    <t>10201900407</t>
  </si>
  <si>
    <t>申芸佳</t>
  </si>
  <si>
    <t>10201910404</t>
  </si>
  <si>
    <t>王诗雅</t>
  </si>
  <si>
    <t>10194500059</t>
  </si>
  <si>
    <t>陈奕博</t>
  </si>
  <si>
    <t>学业成绩</t>
  </si>
  <si>
    <t>加分（最高10分）</t>
  </si>
  <si>
    <t>备注加分项</t>
  </si>
  <si>
    <t>刘健男</t>
  </si>
  <si>
    <t>拔尖</t>
  </si>
  <si>
    <t>优秀部长+0.8，志愿者88.5小时+0.3</t>
  </si>
  <si>
    <t>国家奖学金</t>
  </si>
  <si>
    <t>廖欣怡</t>
  </si>
  <si>
    <t>大夏杯二等奖+0.5，志愿者167小时+0.3</t>
  </si>
  <si>
    <t>上海市奖学金</t>
  </si>
  <si>
    <t>孙其</t>
  </si>
  <si>
    <t>志愿者60小时+0.3</t>
  </si>
  <si>
    <t>特等</t>
  </si>
  <si>
    <t>张宥泽</t>
  </si>
  <si>
    <t>志愿者47小时+0.2</t>
  </si>
  <si>
    <t>一等</t>
  </si>
  <si>
    <t>沈言莛</t>
  </si>
  <si>
    <t>志愿者17小时+0.1</t>
  </si>
  <si>
    <t>丁诺</t>
  </si>
  <si>
    <t>志愿者74.5小时+0.3</t>
  </si>
  <si>
    <t>沈奕飞</t>
  </si>
  <si>
    <t>优秀部长+0.8，志愿者25小时+0.1</t>
  </si>
  <si>
    <t>二等</t>
  </si>
  <si>
    <t>郭昕圆</t>
  </si>
  <si>
    <t>班长+1，挑战杯二等奖+0.5，志愿者93.5小时+0.3</t>
  </si>
  <si>
    <t>施周杰</t>
  </si>
  <si>
    <t>志愿者5小时 不加分</t>
  </si>
  <si>
    <t>陈江榕</t>
  </si>
  <si>
    <t>志愿者10小时 不加分</t>
  </si>
  <si>
    <t>三等</t>
  </si>
  <si>
    <t>郑宇含</t>
  </si>
  <si>
    <t>优秀部长+0.8，志愿者229小时+0.3</t>
  </si>
  <si>
    <t>黄露蔓</t>
  </si>
  <si>
    <t>防疫志愿者+0.3</t>
  </si>
  <si>
    <t>柴梦露</t>
  </si>
  <si>
    <t>优秀部长+0.8</t>
  </si>
  <si>
    <t>夏志蕊</t>
  </si>
  <si>
    <t>志愿者14小时 不加分</t>
  </si>
  <si>
    <t>国家励志奖学金</t>
  </si>
  <si>
    <t>曹茗昕</t>
  </si>
  <si>
    <t>全国生命科学竞赛二等奖+0.5，志愿者16小时+0.1</t>
  </si>
  <si>
    <t>蒋佳越</t>
  </si>
  <si>
    <t>学委+0.8，志愿者207.3小时+0.3</t>
  </si>
  <si>
    <t>殷远</t>
  </si>
  <si>
    <t>生活委员+0.3，志愿者15小时+0.1</t>
  </si>
  <si>
    <t>折算后100%</t>
  </si>
  <si>
    <t>竞赛</t>
  </si>
  <si>
    <t>论文</t>
  </si>
  <si>
    <t>梁嘉慧</t>
  </si>
  <si>
    <t>国一，无特等奖，组内共2人，第一负责人</t>
  </si>
  <si>
    <t>国家级</t>
  </si>
  <si>
    <t>张子薇</t>
  </si>
  <si>
    <t>国二，有特等奖，组内共3人，第一负责人</t>
  </si>
  <si>
    <t>SCI，一作</t>
  </si>
  <si>
    <t>19h</t>
  </si>
  <si>
    <t>郜晓璇</t>
  </si>
  <si>
    <t>国三，无特等奖，独立完成，第一负责人</t>
  </si>
  <si>
    <t>125h</t>
  </si>
  <si>
    <t>王雅博</t>
  </si>
  <si>
    <t>国一，无特等奖，组内共6人，非负责人</t>
  </si>
  <si>
    <t>姜雨涵</t>
  </si>
  <si>
    <t>20h</t>
  </si>
  <si>
    <t>杜依頔</t>
  </si>
  <si>
    <t>宣传委员</t>
  </si>
  <si>
    <t>国三，无特等奖，组内共3人第一负责人</t>
  </si>
  <si>
    <t>46h</t>
  </si>
  <si>
    <t>郝子腾</t>
  </si>
  <si>
    <t>刘妍汐</t>
  </si>
  <si>
    <t>SCI综述，一作</t>
  </si>
  <si>
    <t>31h</t>
  </si>
  <si>
    <t>丁若一</t>
  </si>
  <si>
    <t>校优秀共青团干</t>
  </si>
  <si>
    <t>上海市三等奖，组内共2人，第一负责人</t>
  </si>
  <si>
    <t>100h</t>
  </si>
  <si>
    <t>朱茜</t>
  </si>
  <si>
    <t>文体委员</t>
  </si>
  <si>
    <t>国二，无特等奖，组内共4人第一负责人</t>
  </si>
  <si>
    <t>赵思菡</t>
  </si>
  <si>
    <t>组织委员</t>
  </si>
  <si>
    <t>国二，有特等奖，独立完成，负责人</t>
  </si>
  <si>
    <t>武辰辰</t>
  </si>
  <si>
    <t>上海市三等奖，组内共2人，非负责人</t>
  </si>
  <si>
    <t>188h</t>
  </si>
  <si>
    <t>晏虹</t>
  </si>
  <si>
    <t>国一，无特等奖，组内共2人，非负责人</t>
  </si>
  <si>
    <t>白思佳</t>
  </si>
  <si>
    <t>凌琛淇</t>
  </si>
  <si>
    <t>国二，有特等奖，组内共3人，非负责人</t>
  </si>
  <si>
    <t>李域熙</t>
  </si>
  <si>
    <t>青山</t>
    <phoneticPr fontId="5" type="noConversion"/>
  </si>
  <si>
    <t>国励志</t>
    <phoneticPr fontId="3" type="noConversion"/>
  </si>
  <si>
    <t>综合排名</t>
  </si>
  <si>
    <t>绩点换算</t>
  </si>
  <si>
    <t>加分</t>
  </si>
  <si>
    <t>备注（加分项）</t>
  </si>
  <si>
    <t>刘潇如</t>
  </si>
  <si>
    <t>张诗赟</t>
  </si>
  <si>
    <t>王梅英</t>
  </si>
  <si>
    <t>汤嘉欣</t>
  </si>
  <si>
    <t>阿拉依</t>
  </si>
  <si>
    <t>学习委员</t>
  </si>
  <si>
    <t>王佳雯</t>
  </si>
  <si>
    <t>贺佳琪</t>
  </si>
  <si>
    <t>生科竞赛二等奖第二负责人1.5；SCI二作1.5</t>
  </si>
  <si>
    <t>武天洁</t>
  </si>
  <si>
    <t>朱天雅</t>
  </si>
  <si>
    <t>宣传</t>
  </si>
  <si>
    <t>顾可儿</t>
  </si>
  <si>
    <t>葛淑梦</t>
  </si>
  <si>
    <t>心理生活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</si>
</sst>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9" x14ac:knownFonts="1">
    <font>
      <sz val="11"/>
      <color indexed="8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9C6500"/>
      <name val="宋体"/>
      <family val="2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/>
    </xf>
    <xf numFmtId="176" fontId="1" fillId="0" borderId="0" xfId="0" applyNumberFormat="1" applyFont="1" applyFill="1" applyAlignment="1"/>
    <xf numFmtId="0" fontId="2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3" borderId="1" xfId="0" applyFill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6" fillId="3" borderId="1" xfId="0" applyFont="1" applyFill="1" applyBorder="1">
      <alignment vertical="center"/>
    </xf>
    <xf numFmtId="0" fontId="0" fillId="3" borderId="1" xfId="0" applyFill="1" applyBorder="1">
      <alignment vertical="center"/>
    </xf>
    <xf numFmtId="0" fontId="7" fillId="0" borderId="1" xfId="0" applyFont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1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4" fillId="4" borderId="1" xfId="1" applyFill="1" applyBorder="1">
      <alignment vertical="center"/>
    </xf>
    <xf numFmtId="0" fontId="0" fillId="5" borderId="1" xfId="0" applyFill="1" applyBorder="1">
      <alignment vertical="center"/>
    </xf>
    <xf numFmtId="0" fontId="6" fillId="5" borderId="1" xfId="0" applyFont="1" applyFill="1" applyBorder="1">
      <alignment vertical="center"/>
    </xf>
    <xf numFmtId="0" fontId="0" fillId="6" borderId="1" xfId="0" applyFill="1" applyBorder="1">
      <alignment vertical="center"/>
    </xf>
    <xf numFmtId="0" fontId="0" fillId="0" borderId="1" xfId="0" applyFill="1" applyBorder="1">
      <alignment vertical="center"/>
    </xf>
  </cellXfs>
  <cellStyles count="2">
    <cellStyle name="常规" xfId="0" builtinId="0"/>
    <cellStyle name="适中" xfId="1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workbookViewId="0">
      <selection activeCell="K29" sqref="K29"/>
    </sheetView>
  </sheetViews>
  <sheetFormatPr defaultColWidth="8.88671875" defaultRowHeight="14.4" x14ac:dyDescent="0.25"/>
  <cols>
    <col min="15" max="15" width="16.44140625" customWidth="1"/>
  </cols>
  <sheetData>
    <row r="1" spans="1:16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/>
      <c r="J1" s="11" t="s">
        <v>8</v>
      </c>
      <c r="K1" s="11" t="s">
        <v>9</v>
      </c>
      <c r="L1" s="11" t="s">
        <v>10</v>
      </c>
      <c r="M1" s="11" t="s">
        <v>11</v>
      </c>
      <c r="N1" s="11" t="s">
        <v>12</v>
      </c>
      <c r="O1" s="11" t="s">
        <v>13</v>
      </c>
      <c r="P1" s="11" t="s">
        <v>14</v>
      </c>
    </row>
    <row r="2" spans="1:16" x14ac:dyDescent="0.25">
      <c r="A2" s="11" t="s">
        <v>15</v>
      </c>
      <c r="B2" s="11" t="s">
        <v>16</v>
      </c>
      <c r="C2" s="11" t="s">
        <v>17</v>
      </c>
      <c r="D2" s="11" t="s">
        <v>18</v>
      </c>
      <c r="E2" s="11" t="s">
        <v>19</v>
      </c>
      <c r="F2" s="11" t="s">
        <v>20</v>
      </c>
      <c r="G2" s="11" t="s">
        <v>21</v>
      </c>
      <c r="H2" s="11" t="s">
        <v>22</v>
      </c>
      <c r="I2" s="11"/>
      <c r="J2" s="11">
        <v>98</v>
      </c>
      <c r="K2" s="11">
        <v>0.3</v>
      </c>
      <c r="L2" s="11"/>
      <c r="M2" s="11"/>
      <c r="N2" s="11">
        <v>98.3</v>
      </c>
      <c r="O2" s="11"/>
      <c r="P2" s="11" t="s">
        <v>23</v>
      </c>
    </row>
    <row r="3" spans="1:16" x14ac:dyDescent="0.25">
      <c r="A3" s="11" t="s">
        <v>24</v>
      </c>
      <c r="B3" s="11" t="s">
        <v>25</v>
      </c>
      <c r="C3" s="11" t="s">
        <v>17</v>
      </c>
      <c r="D3" s="11" t="s">
        <v>18</v>
      </c>
      <c r="E3" s="11" t="s">
        <v>26</v>
      </c>
      <c r="F3" s="11" t="s">
        <v>20</v>
      </c>
      <c r="G3" s="11" t="s">
        <v>21</v>
      </c>
      <c r="H3" s="11" t="s">
        <v>27</v>
      </c>
      <c r="I3" s="11"/>
      <c r="J3" s="11">
        <v>91.5</v>
      </c>
      <c r="K3" s="11"/>
      <c r="L3" s="11"/>
      <c r="M3" s="11"/>
      <c r="N3" s="11">
        <v>91.5</v>
      </c>
      <c r="O3" s="11"/>
      <c r="P3" s="11" t="s">
        <v>28</v>
      </c>
    </row>
    <row r="4" spans="1:16" x14ac:dyDescent="0.25">
      <c r="A4" s="11" t="s">
        <v>29</v>
      </c>
      <c r="B4" s="11" t="s">
        <v>30</v>
      </c>
      <c r="C4" s="11" t="s">
        <v>17</v>
      </c>
      <c r="D4" s="11" t="s">
        <v>18</v>
      </c>
      <c r="E4" s="11" t="s">
        <v>26</v>
      </c>
      <c r="F4" s="11" t="s">
        <v>20</v>
      </c>
      <c r="G4" s="11" t="s">
        <v>31</v>
      </c>
      <c r="H4" s="11" t="s">
        <v>32</v>
      </c>
      <c r="I4" s="11"/>
      <c r="J4" s="11">
        <v>91</v>
      </c>
      <c r="K4" s="11"/>
      <c r="L4" s="11"/>
      <c r="M4" s="11"/>
      <c r="N4" s="11">
        <v>91</v>
      </c>
      <c r="O4" s="11"/>
      <c r="P4" s="11" t="s">
        <v>33</v>
      </c>
    </row>
    <row r="5" spans="1:16" x14ac:dyDescent="0.25">
      <c r="A5" s="11" t="s">
        <v>34</v>
      </c>
      <c r="B5" s="11" t="s">
        <v>35</v>
      </c>
      <c r="C5" s="11" t="s">
        <v>17</v>
      </c>
      <c r="D5" s="11" t="s">
        <v>18</v>
      </c>
      <c r="E5" s="11" t="s">
        <v>19</v>
      </c>
      <c r="F5" s="11" t="s">
        <v>20</v>
      </c>
      <c r="G5" s="11" t="s">
        <v>21</v>
      </c>
      <c r="H5" s="11" t="s">
        <v>36</v>
      </c>
      <c r="I5" s="11"/>
      <c r="J5" s="11">
        <v>90.5</v>
      </c>
      <c r="K5" s="11">
        <v>0.1</v>
      </c>
      <c r="L5" s="11"/>
      <c r="M5" s="11"/>
      <c r="N5" s="11">
        <v>90.6</v>
      </c>
      <c r="O5" s="11"/>
      <c r="P5" s="11" t="s">
        <v>37</v>
      </c>
    </row>
    <row r="6" spans="1:16" x14ac:dyDescent="0.25">
      <c r="A6" s="11" t="s">
        <v>38</v>
      </c>
      <c r="B6" s="11" t="s">
        <v>39</v>
      </c>
      <c r="C6" s="11" t="s">
        <v>17</v>
      </c>
      <c r="D6" s="11" t="s">
        <v>18</v>
      </c>
      <c r="E6" s="11" t="s">
        <v>26</v>
      </c>
      <c r="F6" s="11" t="s">
        <v>20</v>
      </c>
      <c r="G6" s="11" t="s">
        <v>21</v>
      </c>
      <c r="H6" s="11" t="s">
        <v>40</v>
      </c>
      <c r="I6" s="11"/>
      <c r="J6" s="11">
        <v>90.5</v>
      </c>
      <c r="K6" s="11"/>
      <c r="L6" s="11"/>
      <c r="M6" s="11"/>
      <c r="N6" s="11">
        <v>90.5</v>
      </c>
      <c r="O6" s="11"/>
      <c r="P6" s="11" t="s">
        <v>37</v>
      </c>
    </row>
    <row r="7" spans="1:16" x14ac:dyDescent="0.25">
      <c r="A7" s="11" t="s">
        <v>41</v>
      </c>
      <c r="B7" s="11" t="s">
        <v>42</v>
      </c>
      <c r="C7" s="11" t="s">
        <v>17</v>
      </c>
      <c r="D7" s="11" t="s">
        <v>18</v>
      </c>
      <c r="E7" s="11" t="s">
        <v>26</v>
      </c>
      <c r="F7" s="11" t="s">
        <v>20</v>
      </c>
      <c r="G7" s="11" t="s">
        <v>21</v>
      </c>
      <c r="H7" s="11" t="s">
        <v>43</v>
      </c>
      <c r="I7" s="11"/>
      <c r="J7" s="11">
        <v>89.5</v>
      </c>
      <c r="K7" s="11"/>
      <c r="L7" s="11"/>
      <c r="M7" s="11"/>
      <c r="N7" s="11">
        <v>89.5</v>
      </c>
      <c r="O7" s="11"/>
      <c r="P7" s="11" t="s">
        <v>44</v>
      </c>
    </row>
    <row r="8" spans="1:16" x14ac:dyDescent="0.25">
      <c r="A8" s="11" t="s">
        <v>45</v>
      </c>
      <c r="B8" s="11" t="s">
        <v>46</v>
      </c>
      <c r="C8" s="11" t="s">
        <v>17</v>
      </c>
      <c r="D8" s="11" t="s">
        <v>18</v>
      </c>
      <c r="E8" s="11" t="s">
        <v>26</v>
      </c>
      <c r="F8" s="11" t="s">
        <v>20</v>
      </c>
      <c r="G8" s="11" t="s">
        <v>21</v>
      </c>
      <c r="H8" s="11" t="s">
        <v>47</v>
      </c>
      <c r="I8" s="11"/>
      <c r="J8" s="11">
        <v>88.5</v>
      </c>
      <c r="K8" s="11"/>
      <c r="L8" s="11">
        <v>0.3</v>
      </c>
      <c r="M8" s="11"/>
      <c r="N8" s="11">
        <v>88.8</v>
      </c>
      <c r="O8" s="11" t="s">
        <v>48</v>
      </c>
      <c r="P8" s="11" t="s">
        <v>44</v>
      </c>
    </row>
    <row r="9" spans="1:16" x14ac:dyDescent="0.25">
      <c r="A9" s="11" t="s">
        <v>49</v>
      </c>
      <c r="B9" s="11" t="s">
        <v>50</v>
      </c>
      <c r="C9" s="11" t="s">
        <v>17</v>
      </c>
      <c r="D9" s="11" t="s">
        <v>18</v>
      </c>
      <c r="E9" s="11" t="s">
        <v>26</v>
      </c>
      <c r="F9" s="11" t="s">
        <v>20</v>
      </c>
      <c r="G9" s="11" t="s">
        <v>21</v>
      </c>
      <c r="H9" s="11" t="s">
        <v>51</v>
      </c>
      <c r="I9" s="11"/>
      <c r="J9" s="11">
        <v>85.25</v>
      </c>
      <c r="K9" s="11"/>
      <c r="L9" s="11"/>
      <c r="M9" s="11">
        <v>3</v>
      </c>
      <c r="N9" s="11">
        <v>88.25</v>
      </c>
      <c r="O9" s="11" t="s">
        <v>52</v>
      </c>
      <c r="P9" s="11" t="s">
        <v>44</v>
      </c>
    </row>
    <row r="10" spans="1:16" x14ac:dyDescent="0.25">
      <c r="A10" s="11" t="s">
        <v>53</v>
      </c>
      <c r="B10" s="11" t="s">
        <v>54</v>
      </c>
      <c r="C10" s="11" t="s">
        <v>17</v>
      </c>
      <c r="D10" s="11" t="s">
        <v>18</v>
      </c>
      <c r="E10" s="11" t="s">
        <v>26</v>
      </c>
      <c r="F10" s="11" t="s">
        <v>20</v>
      </c>
      <c r="G10" s="11" t="s">
        <v>21</v>
      </c>
      <c r="H10" s="11" t="s">
        <v>55</v>
      </c>
      <c r="I10" s="11"/>
      <c r="J10" s="11">
        <v>88</v>
      </c>
      <c r="K10" s="11"/>
      <c r="L10" s="11"/>
      <c r="M10" s="11"/>
      <c r="N10" s="11">
        <v>88</v>
      </c>
      <c r="O10" s="11"/>
      <c r="P10" s="11" t="s">
        <v>44</v>
      </c>
    </row>
    <row r="11" spans="1:16" x14ac:dyDescent="0.25">
      <c r="A11" s="11" t="s">
        <v>56</v>
      </c>
      <c r="B11" s="11" t="s">
        <v>57</v>
      </c>
      <c r="C11" s="11" t="s">
        <v>17</v>
      </c>
      <c r="D11" s="11" t="s">
        <v>18</v>
      </c>
      <c r="E11" s="11" t="s">
        <v>26</v>
      </c>
      <c r="F11" s="11" t="s">
        <v>20</v>
      </c>
      <c r="G11" s="11" t="s">
        <v>21</v>
      </c>
      <c r="H11" s="11" t="s">
        <v>58</v>
      </c>
      <c r="I11" s="11"/>
      <c r="J11" s="11">
        <v>86.75</v>
      </c>
      <c r="K11" s="11"/>
      <c r="L11" s="11">
        <v>0.8</v>
      </c>
      <c r="M11" s="11">
        <v>0.3</v>
      </c>
      <c r="N11" s="11">
        <v>87.85</v>
      </c>
      <c r="O11" s="11" t="s">
        <v>59</v>
      </c>
      <c r="P11" s="11" t="s">
        <v>60</v>
      </c>
    </row>
    <row r="12" spans="1:16" x14ac:dyDescent="0.25">
      <c r="A12" s="11" t="s">
        <v>61</v>
      </c>
      <c r="B12" s="11" t="s">
        <v>62</v>
      </c>
      <c r="C12" s="11" t="s">
        <v>17</v>
      </c>
      <c r="D12" s="11" t="s">
        <v>18</v>
      </c>
      <c r="E12" s="11" t="s">
        <v>26</v>
      </c>
      <c r="F12" s="11" t="s">
        <v>20</v>
      </c>
      <c r="G12" s="11" t="s">
        <v>21</v>
      </c>
      <c r="H12" s="11" t="s">
        <v>63</v>
      </c>
      <c r="I12" s="11"/>
      <c r="J12" s="11">
        <v>87.25</v>
      </c>
      <c r="K12" s="11"/>
      <c r="L12" s="11"/>
      <c r="M12" s="11"/>
      <c r="N12" s="11">
        <v>87.25</v>
      </c>
      <c r="O12" s="11"/>
      <c r="P12" s="11" t="s">
        <v>60</v>
      </c>
    </row>
    <row r="13" spans="1:16" x14ac:dyDescent="0.25">
      <c r="A13" s="11" t="s">
        <v>64</v>
      </c>
      <c r="B13" s="11" t="s">
        <v>65</v>
      </c>
      <c r="C13" s="11" t="s">
        <v>17</v>
      </c>
      <c r="D13" s="11" t="s">
        <v>18</v>
      </c>
      <c r="E13" s="11" t="s">
        <v>26</v>
      </c>
      <c r="F13" s="11" t="s">
        <v>20</v>
      </c>
      <c r="G13" s="11" t="s">
        <v>21</v>
      </c>
      <c r="H13" s="11" t="s">
        <v>66</v>
      </c>
      <c r="I13" s="11"/>
      <c r="J13" s="11">
        <v>86.25</v>
      </c>
      <c r="K13" s="11"/>
      <c r="L13" s="11"/>
      <c r="M13" s="11"/>
      <c r="N13" s="11">
        <v>86.25</v>
      </c>
      <c r="O13" s="11"/>
      <c r="P13" s="11" t="s">
        <v>60</v>
      </c>
    </row>
    <row r="14" spans="1:16" x14ac:dyDescent="0.25">
      <c r="A14" s="11" t="s">
        <v>67</v>
      </c>
      <c r="B14" s="11" t="s">
        <v>68</v>
      </c>
      <c r="C14" s="11" t="s">
        <v>17</v>
      </c>
      <c r="D14" s="11" t="s">
        <v>18</v>
      </c>
      <c r="E14" s="11" t="s">
        <v>26</v>
      </c>
      <c r="F14" s="11" t="s">
        <v>20</v>
      </c>
      <c r="G14" s="11" t="s">
        <v>21</v>
      </c>
      <c r="H14" s="11" t="s">
        <v>69</v>
      </c>
      <c r="I14" s="11"/>
      <c r="J14" s="11">
        <v>85</v>
      </c>
      <c r="K14" s="11"/>
      <c r="L14" s="11"/>
      <c r="M14" s="11"/>
      <c r="N14" s="11">
        <v>85</v>
      </c>
      <c r="O14" s="11"/>
      <c r="P14" s="11" t="s">
        <v>60</v>
      </c>
    </row>
    <row r="15" spans="1:16" x14ac:dyDescent="0.25">
      <c r="A15" s="11" t="s">
        <v>70</v>
      </c>
      <c r="B15" s="11" t="s">
        <v>71</v>
      </c>
      <c r="C15" s="11" t="s">
        <v>17</v>
      </c>
      <c r="D15" s="11" t="s">
        <v>18</v>
      </c>
      <c r="E15" s="11" t="s">
        <v>26</v>
      </c>
      <c r="F15" s="11" t="s">
        <v>20</v>
      </c>
      <c r="G15" s="11" t="s">
        <v>21</v>
      </c>
      <c r="H15" s="11" t="s">
        <v>72</v>
      </c>
      <c r="I15" s="11"/>
      <c r="J15" s="11">
        <v>82.5</v>
      </c>
      <c r="K15" s="11">
        <v>0.1</v>
      </c>
      <c r="L15" s="11">
        <v>1</v>
      </c>
      <c r="M15" s="11"/>
      <c r="N15" s="11">
        <v>83.6</v>
      </c>
      <c r="O15" s="11" t="s">
        <v>73</v>
      </c>
      <c r="P15" s="11" t="s">
        <v>60</v>
      </c>
    </row>
    <row r="16" spans="1:16" x14ac:dyDescent="0.25">
      <c r="A16" s="11" t="s">
        <v>74</v>
      </c>
      <c r="B16" s="11" t="s">
        <v>75</v>
      </c>
      <c r="C16" s="11" t="s">
        <v>17</v>
      </c>
      <c r="D16" s="11" t="s">
        <v>18</v>
      </c>
      <c r="E16" s="11" t="s">
        <v>26</v>
      </c>
      <c r="F16" s="11" t="s">
        <v>20</v>
      </c>
      <c r="G16" s="11" t="s">
        <v>21</v>
      </c>
      <c r="H16" s="11" t="s">
        <v>76</v>
      </c>
      <c r="I16" s="11"/>
      <c r="J16" s="11">
        <v>82.25</v>
      </c>
      <c r="K16" s="11"/>
      <c r="L16" s="11"/>
      <c r="M16" s="11"/>
      <c r="N16" s="11">
        <v>82.25</v>
      </c>
      <c r="O16" s="11"/>
      <c r="P16" s="11" t="s">
        <v>60</v>
      </c>
    </row>
    <row r="17" spans="1:16" x14ac:dyDescent="0.25">
      <c r="A17" s="11" t="s">
        <v>77</v>
      </c>
      <c r="B17" s="11" t="s">
        <v>78</v>
      </c>
      <c r="C17" s="11" t="s">
        <v>17</v>
      </c>
      <c r="D17" s="11" t="s">
        <v>18</v>
      </c>
      <c r="E17" s="11" t="s">
        <v>26</v>
      </c>
      <c r="F17" s="11" t="s">
        <v>20</v>
      </c>
      <c r="G17" s="11" t="s">
        <v>21</v>
      </c>
      <c r="H17" s="11" t="s">
        <v>79</v>
      </c>
      <c r="I17" s="11"/>
      <c r="J17" s="11">
        <v>80.5</v>
      </c>
      <c r="K17" s="11">
        <v>0.1</v>
      </c>
      <c r="L17" s="11"/>
      <c r="M17" s="11"/>
      <c r="N17" s="11">
        <v>80.599999999999994</v>
      </c>
      <c r="O17" s="11"/>
      <c r="P17" s="11" t="s">
        <v>60</v>
      </c>
    </row>
    <row r="18" spans="1:16" x14ac:dyDescent="0.25">
      <c r="A18" s="11" t="s">
        <v>80</v>
      </c>
      <c r="B18" s="11" t="s">
        <v>81</v>
      </c>
      <c r="C18" s="11" t="s">
        <v>17</v>
      </c>
      <c r="D18" s="11" t="s">
        <v>18</v>
      </c>
      <c r="E18" s="11" t="s">
        <v>26</v>
      </c>
      <c r="F18" s="11" t="s">
        <v>20</v>
      </c>
      <c r="G18" s="11" t="s">
        <v>21</v>
      </c>
      <c r="H18" s="11" t="s">
        <v>82</v>
      </c>
      <c r="I18" s="11"/>
      <c r="J18" s="11">
        <v>77.5</v>
      </c>
      <c r="K18" s="11"/>
      <c r="L18" s="11"/>
      <c r="M18" s="11"/>
      <c r="N18" s="11">
        <v>77.5</v>
      </c>
      <c r="O18" s="11"/>
      <c r="P18" s="11" t="s">
        <v>60</v>
      </c>
    </row>
  </sheetData>
  <phoneticPr fontId="3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workbookViewId="0">
      <selection activeCell="P2" sqref="P2"/>
    </sheetView>
  </sheetViews>
  <sheetFormatPr defaultColWidth="8.88671875" defaultRowHeight="14.4" x14ac:dyDescent="0.25"/>
  <cols>
    <col min="1" max="1" width="12.88671875" style="1"/>
    <col min="3" max="4" width="8.88671875" style="2"/>
  </cols>
  <sheetData>
    <row r="1" spans="1:16" x14ac:dyDescent="0.25">
      <c r="A1" s="3" t="s">
        <v>0</v>
      </c>
      <c r="B1" s="4" t="s">
        <v>1</v>
      </c>
      <c r="C1" s="5" t="s">
        <v>83</v>
      </c>
      <c r="D1" s="5" t="s">
        <v>3</v>
      </c>
      <c r="E1" s="4" t="s">
        <v>84</v>
      </c>
      <c r="F1" s="4" t="s">
        <v>5</v>
      </c>
      <c r="G1" s="4" t="s">
        <v>2</v>
      </c>
      <c r="H1" s="4" t="s">
        <v>85</v>
      </c>
      <c r="I1" s="4" t="s">
        <v>86</v>
      </c>
      <c r="J1" s="4" t="s">
        <v>87</v>
      </c>
      <c r="K1" s="4" t="s">
        <v>88</v>
      </c>
      <c r="L1" s="4" t="s">
        <v>89</v>
      </c>
      <c r="M1" s="4" t="s">
        <v>90</v>
      </c>
      <c r="N1" s="4" t="s">
        <v>91</v>
      </c>
      <c r="O1" s="4" t="s">
        <v>12</v>
      </c>
      <c r="P1" s="4" t="s">
        <v>92</v>
      </c>
    </row>
    <row r="2" spans="1:16" x14ac:dyDescent="0.25">
      <c r="A2" s="3">
        <v>10211900440</v>
      </c>
      <c r="B2" s="4" t="s">
        <v>93</v>
      </c>
      <c r="C2" s="5" t="s">
        <v>94</v>
      </c>
      <c r="D2" s="5">
        <v>2021</v>
      </c>
      <c r="E2" s="4" t="s">
        <v>95</v>
      </c>
      <c r="F2" s="4" t="s">
        <v>20</v>
      </c>
      <c r="G2" s="4" t="s">
        <v>96</v>
      </c>
      <c r="H2" s="4" t="s">
        <v>97</v>
      </c>
      <c r="I2" s="4" t="s">
        <v>98</v>
      </c>
      <c r="J2" s="4">
        <v>3.82</v>
      </c>
      <c r="K2" s="4">
        <v>95.5</v>
      </c>
      <c r="L2" s="4"/>
      <c r="M2" s="4"/>
      <c r="N2" s="4"/>
      <c r="O2" s="4">
        <f t="shared" ref="O2:O20" si="0">K2+L2+M2+N2</f>
        <v>95.5</v>
      </c>
      <c r="P2" s="4" t="s">
        <v>99</v>
      </c>
    </row>
    <row r="3" spans="1:16" x14ac:dyDescent="0.25">
      <c r="A3" s="3">
        <v>10211900412</v>
      </c>
      <c r="B3" s="4" t="s">
        <v>100</v>
      </c>
      <c r="C3" s="5" t="s">
        <v>94</v>
      </c>
      <c r="D3" s="5">
        <v>2021</v>
      </c>
      <c r="E3" s="4" t="s">
        <v>95</v>
      </c>
      <c r="F3" s="4" t="s">
        <v>20</v>
      </c>
      <c r="G3" s="4" t="s">
        <v>96</v>
      </c>
      <c r="H3" s="4" t="s">
        <v>97</v>
      </c>
      <c r="I3" s="4" t="s">
        <v>98</v>
      </c>
      <c r="J3" s="4">
        <v>3.78</v>
      </c>
      <c r="K3" s="4">
        <v>94.5</v>
      </c>
      <c r="L3" s="4"/>
      <c r="M3" s="4">
        <v>0.3</v>
      </c>
      <c r="N3" s="4"/>
      <c r="O3" s="4">
        <f t="shared" si="0"/>
        <v>94.8</v>
      </c>
      <c r="P3" s="4" t="s">
        <v>101</v>
      </c>
    </row>
    <row r="4" spans="1:16" x14ac:dyDescent="0.25">
      <c r="A4" s="3">
        <v>10211910407</v>
      </c>
      <c r="B4" s="4" t="s">
        <v>102</v>
      </c>
      <c r="C4" s="5" t="s">
        <v>103</v>
      </c>
      <c r="D4" s="5">
        <v>2021</v>
      </c>
      <c r="E4" s="4" t="s">
        <v>95</v>
      </c>
      <c r="F4" s="4" t="s">
        <v>20</v>
      </c>
      <c r="G4" s="4" t="s">
        <v>96</v>
      </c>
      <c r="H4" s="4" t="s">
        <v>104</v>
      </c>
      <c r="I4" s="4" t="s">
        <v>98</v>
      </c>
      <c r="J4" s="4">
        <v>3.64</v>
      </c>
      <c r="K4" s="4">
        <v>91</v>
      </c>
      <c r="L4" s="4"/>
      <c r="M4" s="4"/>
      <c r="N4" s="4">
        <v>0.3</v>
      </c>
      <c r="O4" s="4">
        <f t="shared" si="0"/>
        <v>91.3</v>
      </c>
      <c r="P4" s="4" t="s">
        <v>101</v>
      </c>
    </row>
    <row r="5" spans="1:16" x14ac:dyDescent="0.25">
      <c r="A5" s="3">
        <v>10211910416</v>
      </c>
      <c r="B5" s="4" t="s">
        <v>105</v>
      </c>
      <c r="C5" s="5" t="s">
        <v>94</v>
      </c>
      <c r="D5" s="5">
        <v>2021</v>
      </c>
      <c r="E5" s="4" t="s">
        <v>95</v>
      </c>
      <c r="F5" s="4" t="s">
        <v>20</v>
      </c>
      <c r="G5" s="4" t="s">
        <v>96</v>
      </c>
      <c r="H5" s="4" t="s">
        <v>104</v>
      </c>
      <c r="I5" s="4" t="s">
        <v>98</v>
      </c>
      <c r="J5" s="4">
        <v>3.59</v>
      </c>
      <c r="K5" s="4">
        <v>89.75</v>
      </c>
      <c r="L5" s="4"/>
      <c r="M5" s="4"/>
      <c r="N5" s="4"/>
      <c r="O5" s="4">
        <f t="shared" si="0"/>
        <v>89.75</v>
      </c>
      <c r="P5" s="4" t="s">
        <v>101</v>
      </c>
    </row>
    <row r="6" spans="1:16" x14ac:dyDescent="0.25">
      <c r="A6" s="3">
        <v>10211910409</v>
      </c>
      <c r="B6" s="4" t="s">
        <v>106</v>
      </c>
      <c r="C6" s="5" t="s">
        <v>103</v>
      </c>
      <c r="D6" s="5">
        <v>2021</v>
      </c>
      <c r="E6" s="4" t="s">
        <v>95</v>
      </c>
      <c r="F6" s="4" t="s">
        <v>20</v>
      </c>
      <c r="G6" s="4" t="s">
        <v>96</v>
      </c>
      <c r="H6" s="4" t="s">
        <v>104</v>
      </c>
      <c r="I6" s="4" t="s">
        <v>98</v>
      </c>
      <c r="J6" s="4">
        <v>3.57</v>
      </c>
      <c r="K6" s="4">
        <v>89.25</v>
      </c>
      <c r="L6" s="4"/>
      <c r="M6" s="4"/>
      <c r="N6" s="4"/>
      <c r="O6" s="4">
        <f t="shared" si="0"/>
        <v>89.25</v>
      </c>
      <c r="P6" s="4" t="s">
        <v>101</v>
      </c>
    </row>
    <row r="7" spans="1:16" x14ac:dyDescent="0.25">
      <c r="A7" s="3">
        <v>10211910415</v>
      </c>
      <c r="B7" s="4" t="s">
        <v>107</v>
      </c>
      <c r="C7" s="5" t="s">
        <v>94</v>
      </c>
      <c r="D7" s="5">
        <v>2021</v>
      </c>
      <c r="E7" s="4" t="s">
        <v>95</v>
      </c>
      <c r="F7" s="4" t="s">
        <v>20</v>
      </c>
      <c r="G7" s="4" t="s">
        <v>96</v>
      </c>
      <c r="H7" s="4" t="s">
        <v>104</v>
      </c>
      <c r="I7" s="4" t="s">
        <v>98</v>
      </c>
      <c r="J7" s="4">
        <v>3.43</v>
      </c>
      <c r="K7" s="4">
        <v>85.75</v>
      </c>
      <c r="L7" s="4">
        <v>0.5</v>
      </c>
      <c r="M7" s="4">
        <v>0.3</v>
      </c>
      <c r="N7" s="4"/>
      <c r="O7" s="4">
        <f t="shared" si="0"/>
        <v>86.55</v>
      </c>
      <c r="P7" s="4" t="s">
        <v>108</v>
      </c>
    </row>
    <row r="8" spans="1:16" x14ac:dyDescent="0.25">
      <c r="A8" s="3">
        <v>10211910402</v>
      </c>
      <c r="B8" s="4" t="s">
        <v>109</v>
      </c>
      <c r="C8" s="5" t="s">
        <v>94</v>
      </c>
      <c r="D8" s="5">
        <v>2021</v>
      </c>
      <c r="E8" s="4" t="s">
        <v>95</v>
      </c>
      <c r="F8" s="4" t="s">
        <v>20</v>
      </c>
      <c r="G8" s="4" t="s">
        <v>96</v>
      </c>
      <c r="H8" s="4" t="s">
        <v>104</v>
      </c>
      <c r="I8" s="4" t="s">
        <v>98</v>
      </c>
      <c r="J8" s="4">
        <v>3.46</v>
      </c>
      <c r="K8" s="4">
        <v>86.5</v>
      </c>
      <c r="L8" s="4"/>
      <c r="M8" s="4"/>
      <c r="N8" s="4"/>
      <c r="O8" s="4">
        <f t="shared" si="0"/>
        <v>86.5</v>
      </c>
      <c r="P8" s="4" t="s">
        <v>108</v>
      </c>
    </row>
    <row r="9" spans="1:16" x14ac:dyDescent="0.25">
      <c r="A9" s="3">
        <v>10211910418</v>
      </c>
      <c r="B9" s="4" t="s">
        <v>110</v>
      </c>
      <c r="C9" s="5" t="s">
        <v>94</v>
      </c>
      <c r="D9" s="5">
        <v>2021</v>
      </c>
      <c r="E9" s="4" t="s">
        <v>95</v>
      </c>
      <c r="F9" s="4" t="s">
        <v>20</v>
      </c>
      <c r="G9" s="4" t="s">
        <v>96</v>
      </c>
      <c r="H9" s="4" t="s">
        <v>104</v>
      </c>
      <c r="I9" s="4" t="s">
        <v>98</v>
      </c>
      <c r="J9" s="4">
        <v>3.43</v>
      </c>
      <c r="K9" s="4">
        <v>85.75</v>
      </c>
      <c r="L9" s="4"/>
      <c r="M9" s="4">
        <v>0.2</v>
      </c>
      <c r="N9" s="4">
        <v>0.5</v>
      </c>
      <c r="O9" s="4">
        <f t="shared" si="0"/>
        <v>86.45</v>
      </c>
      <c r="P9" s="4" t="s">
        <v>108</v>
      </c>
    </row>
    <row r="10" spans="1:16" x14ac:dyDescent="0.25">
      <c r="A10" s="3">
        <v>10211910405</v>
      </c>
      <c r="B10" s="4" t="s">
        <v>111</v>
      </c>
      <c r="C10" s="5" t="s">
        <v>103</v>
      </c>
      <c r="D10" s="5">
        <v>2021</v>
      </c>
      <c r="E10" s="4" t="s">
        <v>95</v>
      </c>
      <c r="F10" s="4" t="s">
        <v>20</v>
      </c>
      <c r="G10" s="4" t="s">
        <v>96</v>
      </c>
      <c r="H10" s="4" t="s">
        <v>104</v>
      </c>
      <c r="I10" s="4" t="s">
        <v>98</v>
      </c>
      <c r="J10" s="4">
        <v>3.37</v>
      </c>
      <c r="K10" s="4">
        <v>84.25</v>
      </c>
      <c r="L10" s="4"/>
      <c r="M10" s="4">
        <v>0.3</v>
      </c>
      <c r="N10" s="4"/>
      <c r="O10" s="4">
        <f t="shared" si="0"/>
        <v>84.55</v>
      </c>
      <c r="P10" s="4" t="s">
        <v>112</v>
      </c>
    </row>
    <row r="11" spans="1:16" x14ac:dyDescent="0.25">
      <c r="A11" s="3">
        <v>10211910410</v>
      </c>
      <c r="B11" s="4" t="s">
        <v>113</v>
      </c>
      <c r="C11" s="5" t="s">
        <v>103</v>
      </c>
      <c r="D11" s="5">
        <v>2021</v>
      </c>
      <c r="E11" s="4" t="s">
        <v>95</v>
      </c>
      <c r="F11" s="4" t="s">
        <v>20</v>
      </c>
      <c r="G11" s="4" t="s">
        <v>96</v>
      </c>
      <c r="H11" s="4" t="s">
        <v>104</v>
      </c>
      <c r="I11" s="4" t="s">
        <v>98</v>
      </c>
      <c r="J11" s="4">
        <v>3.36</v>
      </c>
      <c r="K11" s="4">
        <v>84</v>
      </c>
      <c r="L11" s="4"/>
      <c r="M11" s="4">
        <v>0.1</v>
      </c>
      <c r="N11" s="4"/>
      <c r="O11" s="4">
        <f t="shared" si="0"/>
        <v>84.1</v>
      </c>
      <c r="P11" s="4" t="s">
        <v>112</v>
      </c>
    </row>
    <row r="12" spans="1:16" x14ac:dyDescent="0.25">
      <c r="A12" s="3">
        <v>10211900452</v>
      </c>
      <c r="B12" s="4" t="s">
        <v>114</v>
      </c>
      <c r="C12" s="5" t="s">
        <v>103</v>
      </c>
      <c r="D12" s="5">
        <v>2021</v>
      </c>
      <c r="E12" s="4" t="s">
        <v>95</v>
      </c>
      <c r="F12" s="4" t="s">
        <v>20</v>
      </c>
      <c r="G12" s="4" t="s">
        <v>96</v>
      </c>
      <c r="H12" s="4" t="s">
        <v>97</v>
      </c>
      <c r="I12" s="4" t="s">
        <v>98</v>
      </c>
      <c r="J12" s="4">
        <v>3.35</v>
      </c>
      <c r="K12" s="4">
        <v>83.75</v>
      </c>
      <c r="L12" s="4"/>
      <c r="M12" s="4">
        <v>0.3</v>
      </c>
      <c r="N12" s="4"/>
      <c r="O12" s="4">
        <f t="shared" si="0"/>
        <v>84.05</v>
      </c>
      <c r="P12" s="4" t="s">
        <v>112</v>
      </c>
    </row>
    <row r="13" spans="1:16" x14ac:dyDescent="0.25">
      <c r="A13" s="3">
        <v>10211910404</v>
      </c>
      <c r="B13" s="4" t="s">
        <v>115</v>
      </c>
      <c r="C13" s="5" t="s">
        <v>103</v>
      </c>
      <c r="D13" s="5">
        <v>2021</v>
      </c>
      <c r="E13" s="4" t="s">
        <v>95</v>
      </c>
      <c r="F13" s="4" t="s">
        <v>20</v>
      </c>
      <c r="G13" s="4" t="s">
        <v>96</v>
      </c>
      <c r="H13" s="4" t="s">
        <v>104</v>
      </c>
      <c r="I13" s="4" t="s">
        <v>98</v>
      </c>
      <c r="J13" s="4">
        <v>3.35</v>
      </c>
      <c r="K13" s="4">
        <v>83.75</v>
      </c>
      <c r="L13" s="4"/>
      <c r="M13" s="4">
        <v>0.3</v>
      </c>
      <c r="N13" s="4"/>
      <c r="O13" s="4">
        <f t="shared" si="0"/>
        <v>84.05</v>
      </c>
      <c r="P13" s="4" t="s">
        <v>112</v>
      </c>
    </row>
    <row r="14" spans="1:16" x14ac:dyDescent="0.25">
      <c r="A14" s="3">
        <v>10211900408</v>
      </c>
      <c r="B14" s="4" t="s">
        <v>116</v>
      </c>
      <c r="C14" s="5" t="s">
        <v>94</v>
      </c>
      <c r="D14" s="5">
        <v>2021</v>
      </c>
      <c r="E14" s="4" t="s">
        <v>95</v>
      </c>
      <c r="F14" s="4" t="s">
        <v>20</v>
      </c>
      <c r="G14" s="4" t="s">
        <v>96</v>
      </c>
      <c r="H14" s="4" t="s">
        <v>97</v>
      </c>
      <c r="I14" s="4" t="s">
        <v>98</v>
      </c>
      <c r="J14" s="4">
        <v>3.33</v>
      </c>
      <c r="K14" s="4">
        <v>83.25</v>
      </c>
      <c r="L14" s="4"/>
      <c r="M14" s="4">
        <v>0.3</v>
      </c>
      <c r="N14" s="4"/>
      <c r="O14" s="4">
        <f t="shared" si="0"/>
        <v>83.55</v>
      </c>
      <c r="P14" s="4" t="s">
        <v>112</v>
      </c>
    </row>
    <row r="15" spans="1:16" x14ac:dyDescent="0.25">
      <c r="A15" s="3">
        <v>10211900424</v>
      </c>
      <c r="B15" s="4" t="s">
        <v>117</v>
      </c>
      <c r="C15" s="5" t="s">
        <v>94</v>
      </c>
      <c r="D15" s="5">
        <v>2021</v>
      </c>
      <c r="E15" s="4" t="s">
        <v>95</v>
      </c>
      <c r="F15" s="4" t="s">
        <v>20</v>
      </c>
      <c r="G15" s="4" t="s">
        <v>96</v>
      </c>
      <c r="H15" s="4" t="s">
        <v>118</v>
      </c>
      <c r="I15" s="4" t="s">
        <v>98</v>
      </c>
      <c r="J15" s="4">
        <v>3.32</v>
      </c>
      <c r="K15" s="4">
        <v>83</v>
      </c>
      <c r="L15" s="4"/>
      <c r="M15" s="4"/>
      <c r="N15" s="4"/>
      <c r="O15" s="4">
        <f t="shared" si="0"/>
        <v>83</v>
      </c>
      <c r="P15" s="4" t="s">
        <v>112</v>
      </c>
    </row>
    <row r="16" spans="1:16" x14ac:dyDescent="0.25">
      <c r="A16" s="3">
        <v>10211900448</v>
      </c>
      <c r="B16" s="4" t="s">
        <v>119</v>
      </c>
      <c r="C16" s="5" t="s">
        <v>94</v>
      </c>
      <c r="D16" s="5">
        <v>2021</v>
      </c>
      <c r="E16" s="4" t="s">
        <v>95</v>
      </c>
      <c r="F16" s="4" t="s">
        <v>20</v>
      </c>
      <c r="G16" s="4" t="s">
        <v>96</v>
      </c>
      <c r="H16" s="4" t="s">
        <v>97</v>
      </c>
      <c r="I16" s="4" t="s">
        <v>98</v>
      </c>
      <c r="J16" s="4">
        <v>3.29</v>
      </c>
      <c r="K16" s="4">
        <v>82.25</v>
      </c>
      <c r="L16" s="4"/>
      <c r="M16" s="4"/>
      <c r="N16" s="4"/>
      <c r="O16" s="4">
        <f t="shared" si="0"/>
        <v>82.25</v>
      </c>
      <c r="P16" s="4" t="s">
        <v>112</v>
      </c>
    </row>
    <row r="17" spans="1:16" x14ac:dyDescent="0.25">
      <c r="A17" s="3">
        <v>10211910420</v>
      </c>
      <c r="B17" s="4" t="s">
        <v>120</v>
      </c>
      <c r="C17" s="5" t="s">
        <v>103</v>
      </c>
      <c r="D17" s="5">
        <v>2021</v>
      </c>
      <c r="E17" s="4" t="s">
        <v>95</v>
      </c>
      <c r="F17" s="4" t="s">
        <v>20</v>
      </c>
      <c r="G17" s="4" t="s">
        <v>96</v>
      </c>
      <c r="H17" s="4" t="s">
        <v>104</v>
      </c>
      <c r="I17" s="4" t="s">
        <v>98</v>
      </c>
      <c r="J17" s="4">
        <v>3.23</v>
      </c>
      <c r="K17" s="4">
        <v>80.75</v>
      </c>
      <c r="L17" s="4">
        <v>0.8</v>
      </c>
      <c r="M17" s="4"/>
      <c r="N17" s="4"/>
      <c r="O17" s="4">
        <f t="shared" si="0"/>
        <v>81.55</v>
      </c>
      <c r="P17" s="4" t="s">
        <v>112</v>
      </c>
    </row>
    <row r="18" spans="1:16" x14ac:dyDescent="0.25">
      <c r="A18" s="3">
        <v>10211910412</v>
      </c>
      <c r="B18" s="4" t="s">
        <v>121</v>
      </c>
      <c r="C18" s="5" t="s">
        <v>94</v>
      </c>
      <c r="D18" s="5">
        <v>2021</v>
      </c>
      <c r="E18" s="4" t="s">
        <v>95</v>
      </c>
      <c r="F18" s="4" t="s">
        <v>20</v>
      </c>
      <c r="G18" s="4" t="s">
        <v>96</v>
      </c>
      <c r="H18" s="4" t="s">
        <v>104</v>
      </c>
      <c r="I18" s="4" t="s">
        <v>98</v>
      </c>
      <c r="J18" s="4">
        <v>3.06</v>
      </c>
      <c r="K18" s="4">
        <v>76.5</v>
      </c>
      <c r="L18" s="4"/>
      <c r="M18" s="4"/>
      <c r="N18" s="4"/>
      <c r="O18" s="4">
        <f t="shared" si="0"/>
        <v>76.5</v>
      </c>
      <c r="P18" s="4"/>
    </row>
    <row r="19" spans="1:16" x14ac:dyDescent="0.25">
      <c r="A19" s="3">
        <v>10211910408</v>
      </c>
      <c r="B19" s="4" t="s">
        <v>122</v>
      </c>
      <c r="C19" s="5" t="s">
        <v>103</v>
      </c>
      <c r="D19" s="5">
        <v>2021</v>
      </c>
      <c r="E19" s="4" t="s">
        <v>95</v>
      </c>
      <c r="F19" s="4" t="s">
        <v>20</v>
      </c>
      <c r="G19" s="4" t="s">
        <v>96</v>
      </c>
      <c r="H19" s="4" t="s">
        <v>104</v>
      </c>
      <c r="I19" s="4" t="s">
        <v>98</v>
      </c>
      <c r="J19" s="4">
        <v>3.04</v>
      </c>
      <c r="K19" s="4">
        <v>76</v>
      </c>
      <c r="L19" s="4"/>
      <c r="M19" s="4"/>
      <c r="N19" s="4"/>
      <c r="O19" s="4">
        <f t="shared" si="0"/>
        <v>76</v>
      </c>
      <c r="P19" s="4"/>
    </row>
    <row r="20" spans="1:16" x14ac:dyDescent="0.25">
      <c r="A20" s="3">
        <v>10211910401</v>
      </c>
      <c r="B20" s="4" t="s">
        <v>123</v>
      </c>
      <c r="C20" s="5" t="s">
        <v>103</v>
      </c>
      <c r="D20" s="5">
        <v>2021</v>
      </c>
      <c r="E20" s="4" t="s">
        <v>95</v>
      </c>
      <c r="F20" s="4" t="s">
        <v>20</v>
      </c>
      <c r="G20" s="4" t="s">
        <v>96</v>
      </c>
      <c r="H20" s="4" t="s">
        <v>104</v>
      </c>
      <c r="I20" s="4" t="s">
        <v>98</v>
      </c>
      <c r="J20" s="4">
        <v>2.82</v>
      </c>
      <c r="K20" s="4">
        <v>70.5</v>
      </c>
      <c r="L20" s="4"/>
      <c r="M20" s="4"/>
      <c r="N20" s="4"/>
      <c r="O20" s="4">
        <f t="shared" si="0"/>
        <v>70.5</v>
      </c>
      <c r="P20" s="4"/>
    </row>
  </sheetData>
  <phoneticPr fontId="3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L8" sqref="L8"/>
    </sheetView>
  </sheetViews>
  <sheetFormatPr defaultColWidth="8.88671875" defaultRowHeight="14.4" x14ac:dyDescent="0.25"/>
  <cols>
    <col min="1" max="1" width="16" style="8" customWidth="1"/>
    <col min="2" max="2" width="11.109375" customWidth="1"/>
    <col min="3" max="3" width="12.33203125" customWidth="1"/>
    <col min="5" max="5" width="9.6640625" customWidth="1"/>
    <col min="10" max="10" width="37.77734375" customWidth="1"/>
  </cols>
  <sheetData>
    <row r="1" spans="1:12" ht="30" customHeight="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6" t="s">
        <v>87</v>
      </c>
      <c r="I1" t="s">
        <v>124</v>
      </c>
      <c r="J1" s="8" t="s">
        <v>125</v>
      </c>
      <c r="K1" t="s">
        <v>12</v>
      </c>
      <c r="L1" s="8" t="s">
        <v>14</v>
      </c>
    </row>
    <row r="2" spans="1:12" ht="20.100000000000001" customHeight="1" x14ac:dyDescent="0.25">
      <c r="A2" t="s">
        <v>126</v>
      </c>
      <c r="B2" t="s">
        <v>127</v>
      </c>
      <c r="C2" t="s">
        <v>128</v>
      </c>
      <c r="D2" t="s">
        <v>129</v>
      </c>
      <c r="E2" t="s">
        <v>26</v>
      </c>
      <c r="F2" t="s">
        <v>20</v>
      </c>
      <c r="G2" t="s">
        <v>21</v>
      </c>
      <c r="H2" s="6">
        <v>3.91</v>
      </c>
      <c r="I2" s="6">
        <f t="shared" ref="I2:I22" si="0">H2/4*100</f>
        <v>97.75</v>
      </c>
      <c r="J2" s="8"/>
      <c r="K2">
        <v>97.75</v>
      </c>
      <c r="L2" s="8" t="s">
        <v>99</v>
      </c>
    </row>
    <row r="3" spans="1:12" ht="20.100000000000001" customHeight="1" x14ac:dyDescent="0.25">
      <c r="A3" t="s">
        <v>130</v>
      </c>
      <c r="B3" t="s">
        <v>131</v>
      </c>
      <c r="C3" t="s">
        <v>96</v>
      </c>
      <c r="D3" t="s">
        <v>129</v>
      </c>
      <c r="E3" t="s">
        <v>19</v>
      </c>
      <c r="F3" t="s">
        <v>20</v>
      </c>
      <c r="G3" t="s">
        <v>21</v>
      </c>
      <c r="H3" s="6">
        <v>3.78</v>
      </c>
      <c r="I3" s="6">
        <f t="shared" si="0"/>
        <v>94.5</v>
      </c>
      <c r="J3" s="8" t="s">
        <v>132</v>
      </c>
      <c r="K3">
        <v>95.35</v>
      </c>
      <c r="L3" s="8" t="s">
        <v>101</v>
      </c>
    </row>
    <row r="4" spans="1:12" ht="20.100000000000001" customHeight="1" x14ac:dyDescent="0.25">
      <c r="A4" t="s">
        <v>133</v>
      </c>
      <c r="B4" t="s">
        <v>134</v>
      </c>
      <c r="C4" t="s">
        <v>96</v>
      </c>
      <c r="D4" t="s">
        <v>129</v>
      </c>
      <c r="E4" t="s">
        <v>19</v>
      </c>
      <c r="F4" t="s">
        <v>20</v>
      </c>
      <c r="G4" t="s">
        <v>21</v>
      </c>
      <c r="H4" s="6">
        <v>3.79</v>
      </c>
      <c r="I4" s="6">
        <f t="shared" si="0"/>
        <v>94.75</v>
      </c>
      <c r="J4" s="8" t="s">
        <v>135</v>
      </c>
      <c r="K4">
        <v>95.25</v>
      </c>
      <c r="L4" s="8" t="s">
        <v>101</v>
      </c>
    </row>
    <row r="5" spans="1:12" ht="20.100000000000001" customHeight="1" x14ac:dyDescent="0.25">
      <c r="A5" t="s">
        <v>136</v>
      </c>
      <c r="B5" t="s">
        <v>137</v>
      </c>
      <c r="C5" t="s">
        <v>96</v>
      </c>
      <c r="D5" t="s">
        <v>129</v>
      </c>
      <c r="E5" t="s">
        <v>19</v>
      </c>
      <c r="F5" t="s">
        <v>20</v>
      </c>
      <c r="G5" t="s">
        <v>21</v>
      </c>
      <c r="H5" s="6">
        <v>3.75</v>
      </c>
      <c r="I5" s="6">
        <f t="shared" si="0"/>
        <v>93.75</v>
      </c>
      <c r="J5" s="8" t="s">
        <v>138</v>
      </c>
      <c r="K5">
        <v>94.5</v>
      </c>
      <c r="L5" s="8" t="s">
        <v>108</v>
      </c>
    </row>
    <row r="6" spans="1:12" ht="20.100000000000001" customHeight="1" x14ac:dyDescent="0.25">
      <c r="A6" t="s">
        <v>139</v>
      </c>
      <c r="B6" t="s">
        <v>140</v>
      </c>
      <c r="C6" t="s">
        <v>96</v>
      </c>
      <c r="D6" t="s">
        <v>129</v>
      </c>
      <c r="E6" t="s">
        <v>19</v>
      </c>
      <c r="F6" t="s">
        <v>20</v>
      </c>
      <c r="G6" t="s">
        <v>21</v>
      </c>
      <c r="H6" s="6">
        <v>3.71</v>
      </c>
      <c r="I6" s="6">
        <f t="shared" si="0"/>
        <v>92.75</v>
      </c>
      <c r="J6" s="8">
        <v>0.8</v>
      </c>
      <c r="K6">
        <v>93.55</v>
      </c>
      <c r="L6" s="8" t="s">
        <v>108</v>
      </c>
    </row>
    <row r="7" spans="1:12" ht="20.100000000000001" customHeight="1" x14ac:dyDescent="0.25">
      <c r="A7" t="s">
        <v>141</v>
      </c>
      <c r="B7" t="s">
        <v>142</v>
      </c>
      <c r="C7" t="s">
        <v>96</v>
      </c>
      <c r="D7" t="s">
        <v>129</v>
      </c>
      <c r="E7" t="s">
        <v>26</v>
      </c>
      <c r="F7" t="s">
        <v>20</v>
      </c>
      <c r="G7" t="s">
        <v>21</v>
      </c>
      <c r="H7" s="6">
        <v>3.72</v>
      </c>
      <c r="I7" s="6">
        <f t="shared" si="0"/>
        <v>93</v>
      </c>
      <c r="J7" s="8" t="s">
        <v>143</v>
      </c>
      <c r="K7">
        <v>93.2</v>
      </c>
      <c r="L7" s="8" t="s">
        <v>108</v>
      </c>
    </row>
    <row r="8" spans="1:12" ht="20.100000000000001" customHeight="1" x14ac:dyDescent="0.25">
      <c r="A8" t="s">
        <v>144</v>
      </c>
      <c r="B8" t="s">
        <v>145</v>
      </c>
      <c r="C8" t="s">
        <v>128</v>
      </c>
      <c r="D8" t="s">
        <v>129</v>
      </c>
      <c r="E8" t="s">
        <v>26</v>
      </c>
      <c r="F8" t="s">
        <v>20</v>
      </c>
      <c r="G8" t="s">
        <v>146</v>
      </c>
      <c r="H8" s="6">
        <v>3.66</v>
      </c>
      <c r="I8" s="6">
        <f t="shared" si="0"/>
        <v>91.5</v>
      </c>
      <c r="J8" s="8" t="s">
        <v>147</v>
      </c>
      <c r="K8">
        <v>92.6</v>
      </c>
      <c r="L8" s="8" t="s">
        <v>33</v>
      </c>
    </row>
    <row r="9" spans="1:12" ht="20.100000000000001" customHeight="1" x14ac:dyDescent="0.25">
      <c r="A9" t="s">
        <v>148</v>
      </c>
      <c r="B9" t="s">
        <v>149</v>
      </c>
      <c r="C9" t="s">
        <v>128</v>
      </c>
      <c r="D9" t="s">
        <v>129</v>
      </c>
      <c r="E9" t="s">
        <v>26</v>
      </c>
      <c r="F9" t="s">
        <v>20</v>
      </c>
      <c r="G9" t="s">
        <v>21</v>
      </c>
      <c r="H9" s="6">
        <v>3.61</v>
      </c>
      <c r="I9" s="6">
        <f t="shared" si="0"/>
        <v>90.25</v>
      </c>
      <c r="J9" s="8" t="s">
        <v>150</v>
      </c>
      <c r="K9">
        <v>91.05</v>
      </c>
      <c r="L9" s="8" t="s">
        <v>112</v>
      </c>
    </row>
    <row r="10" spans="1:12" ht="20.100000000000001" customHeight="1" x14ac:dyDescent="0.25">
      <c r="A10" s="6">
        <v>10191900415</v>
      </c>
      <c r="B10" s="6" t="s">
        <v>151</v>
      </c>
      <c r="C10" s="6" t="s">
        <v>96</v>
      </c>
      <c r="D10" s="7">
        <v>2020</v>
      </c>
      <c r="E10" s="6" t="s">
        <v>26</v>
      </c>
      <c r="F10" t="s">
        <v>20</v>
      </c>
      <c r="G10" s="6"/>
      <c r="H10" s="6">
        <v>3.58</v>
      </c>
      <c r="I10" s="6">
        <f t="shared" si="0"/>
        <v>89.5</v>
      </c>
      <c r="J10" s="9"/>
      <c r="K10" s="6">
        <v>89.5</v>
      </c>
      <c r="L10" s="8" t="s">
        <v>112</v>
      </c>
    </row>
    <row r="11" spans="1:12" ht="20.100000000000001" customHeight="1" x14ac:dyDescent="0.25">
      <c r="A11" t="s">
        <v>152</v>
      </c>
      <c r="B11" t="s">
        <v>153</v>
      </c>
      <c r="C11" t="s">
        <v>96</v>
      </c>
      <c r="D11" t="s">
        <v>129</v>
      </c>
      <c r="E11" t="s">
        <v>26</v>
      </c>
      <c r="F11" t="s">
        <v>20</v>
      </c>
      <c r="G11" t="s">
        <v>21</v>
      </c>
      <c r="H11" s="6">
        <v>3.55</v>
      </c>
      <c r="I11" s="6">
        <f t="shared" si="0"/>
        <v>88.75</v>
      </c>
      <c r="J11" s="8"/>
      <c r="K11">
        <v>88.75</v>
      </c>
      <c r="L11" s="8" t="s">
        <v>112</v>
      </c>
    </row>
    <row r="12" spans="1:12" ht="20.100000000000001" customHeight="1" x14ac:dyDescent="0.25">
      <c r="A12" t="s">
        <v>154</v>
      </c>
      <c r="B12" t="s">
        <v>155</v>
      </c>
      <c r="C12" t="s">
        <v>96</v>
      </c>
      <c r="D12" t="s">
        <v>129</v>
      </c>
      <c r="E12" t="s">
        <v>19</v>
      </c>
      <c r="F12" t="s">
        <v>20</v>
      </c>
      <c r="G12" t="s">
        <v>21</v>
      </c>
      <c r="H12" s="6">
        <v>3.4769999999999999</v>
      </c>
      <c r="I12" s="10">
        <f t="shared" si="0"/>
        <v>86.924999999999997</v>
      </c>
      <c r="J12" s="8" t="s">
        <v>156</v>
      </c>
      <c r="K12">
        <v>87.33</v>
      </c>
      <c r="L12" s="8" t="s">
        <v>112</v>
      </c>
    </row>
    <row r="13" spans="1:12" ht="20.100000000000001" customHeight="1" x14ac:dyDescent="0.25">
      <c r="A13" t="s">
        <v>157</v>
      </c>
      <c r="B13" t="s">
        <v>158</v>
      </c>
      <c r="C13" t="s">
        <v>128</v>
      </c>
      <c r="D13" t="s">
        <v>129</v>
      </c>
      <c r="E13" t="s">
        <v>26</v>
      </c>
      <c r="F13" t="s">
        <v>20</v>
      </c>
      <c r="G13" t="s">
        <v>21</v>
      </c>
      <c r="H13" s="6">
        <v>3.46</v>
      </c>
      <c r="I13" s="6">
        <f t="shared" si="0"/>
        <v>86.5</v>
      </c>
      <c r="J13" s="8"/>
      <c r="K13">
        <v>86.5</v>
      </c>
      <c r="L13" s="8" t="s">
        <v>112</v>
      </c>
    </row>
    <row r="14" spans="1:12" ht="20.100000000000001" customHeight="1" x14ac:dyDescent="0.25">
      <c r="A14" t="s">
        <v>159</v>
      </c>
      <c r="B14" t="s">
        <v>160</v>
      </c>
      <c r="C14" t="s">
        <v>96</v>
      </c>
      <c r="D14" t="s">
        <v>129</v>
      </c>
      <c r="E14" t="s">
        <v>26</v>
      </c>
      <c r="F14" t="s">
        <v>20</v>
      </c>
      <c r="G14" t="s">
        <v>21</v>
      </c>
      <c r="H14" s="6">
        <v>3.44</v>
      </c>
      <c r="I14" s="6">
        <f t="shared" si="0"/>
        <v>86</v>
      </c>
      <c r="J14" s="8"/>
      <c r="K14">
        <v>86</v>
      </c>
      <c r="L14" s="8" t="s">
        <v>112</v>
      </c>
    </row>
    <row r="15" spans="1:12" ht="20.100000000000001" customHeight="1" x14ac:dyDescent="0.25">
      <c r="A15" t="s">
        <v>161</v>
      </c>
      <c r="B15" t="s">
        <v>162</v>
      </c>
      <c r="C15" t="s">
        <v>96</v>
      </c>
      <c r="D15" t="s">
        <v>129</v>
      </c>
      <c r="E15" t="s">
        <v>26</v>
      </c>
      <c r="F15" t="s">
        <v>20</v>
      </c>
      <c r="G15" t="s">
        <v>21</v>
      </c>
      <c r="H15" s="6">
        <v>3.38</v>
      </c>
      <c r="I15" s="6">
        <f t="shared" si="0"/>
        <v>84.5</v>
      </c>
      <c r="J15" s="8"/>
      <c r="K15">
        <v>84.5</v>
      </c>
      <c r="L15" s="8"/>
    </row>
    <row r="16" spans="1:12" x14ac:dyDescent="0.25">
      <c r="A16" t="s">
        <v>163</v>
      </c>
      <c r="B16" t="s">
        <v>164</v>
      </c>
      <c r="C16" t="s">
        <v>96</v>
      </c>
      <c r="D16" t="s">
        <v>129</v>
      </c>
      <c r="E16" t="s">
        <v>26</v>
      </c>
      <c r="F16" t="s">
        <v>20</v>
      </c>
      <c r="G16" t="s">
        <v>21</v>
      </c>
      <c r="H16" s="6">
        <v>3.37</v>
      </c>
      <c r="I16" s="6">
        <f t="shared" si="0"/>
        <v>84.25</v>
      </c>
      <c r="J16" s="8" t="s">
        <v>165</v>
      </c>
      <c r="K16">
        <v>84.35</v>
      </c>
      <c r="L16" s="8"/>
    </row>
    <row r="17" spans="1:12" x14ac:dyDescent="0.25">
      <c r="A17" t="s">
        <v>166</v>
      </c>
      <c r="B17" t="s">
        <v>167</v>
      </c>
      <c r="C17" t="s">
        <v>128</v>
      </c>
      <c r="D17" t="s">
        <v>129</v>
      </c>
      <c r="E17" t="s">
        <v>26</v>
      </c>
      <c r="F17" t="s">
        <v>20</v>
      </c>
      <c r="G17" t="s">
        <v>21</v>
      </c>
      <c r="H17" s="6">
        <v>3.3</v>
      </c>
      <c r="I17" s="6">
        <f t="shared" si="0"/>
        <v>82.5</v>
      </c>
      <c r="J17" s="8" t="s">
        <v>168</v>
      </c>
      <c r="K17">
        <v>83.6</v>
      </c>
      <c r="L17" s="8"/>
    </row>
    <row r="18" spans="1:12" x14ac:dyDescent="0.25">
      <c r="A18" t="s">
        <v>169</v>
      </c>
      <c r="B18" t="s">
        <v>170</v>
      </c>
      <c r="C18" t="s">
        <v>128</v>
      </c>
      <c r="D18" t="s">
        <v>129</v>
      </c>
      <c r="E18" t="s">
        <v>26</v>
      </c>
      <c r="F18" t="s">
        <v>20</v>
      </c>
      <c r="G18" t="s">
        <v>21</v>
      </c>
      <c r="H18" s="6">
        <v>3.33</v>
      </c>
      <c r="I18" s="6">
        <f t="shared" si="0"/>
        <v>83.25</v>
      </c>
      <c r="J18" s="8">
        <v>0.1</v>
      </c>
      <c r="K18">
        <v>83.35</v>
      </c>
      <c r="L18" s="8"/>
    </row>
    <row r="19" spans="1:12" x14ac:dyDescent="0.25">
      <c r="A19" t="s">
        <v>171</v>
      </c>
      <c r="B19" t="s">
        <v>172</v>
      </c>
      <c r="C19" t="s">
        <v>96</v>
      </c>
      <c r="D19" t="s">
        <v>129</v>
      </c>
      <c r="E19" t="s">
        <v>19</v>
      </c>
      <c r="F19" t="s">
        <v>20</v>
      </c>
      <c r="G19" t="s">
        <v>21</v>
      </c>
      <c r="H19" s="6">
        <v>3.22</v>
      </c>
      <c r="I19" s="6">
        <f t="shared" si="0"/>
        <v>80.5</v>
      </c>
      <c r="J19" s="8"/>
      <c r="K19">
        <v>80.5</v>
      </c>
      <c r="L19" s="8"/>
    </row>
    <row r="20" spans="1:12" x14ac:dyDescent="0.25">
      <c r="A20" t="s">
        <v>173</v>
      </c>
      <c r="B20" t="s">
        <v>174</v>
      </c>
      <c r="C20" t="s">
        <v>128</v>
      </c>
      <c r="D20" t="s">
        <v>129</v>
      </c>
      <c r="E20" t="s">
        <v>26</v>
      </c>
      <c r="F20" t="s">
        <v>20</v>
      </c>
      <c r="G20" t="s">
        <v>21</v>
      </c>
      <c r="H20" s="6">
        <v>3.18</v>
      </c>
      <c r="I20" s="6">
        <f t="shared" si="0"/>
        <v>79.5</v>
      </c>
      <c r="J20" s="8"/>
      <c r="K20">
        <v>79.5</v>
      </c>
      <c r="L20" s="8"/>
    </row>
    <row r="21" spans="1:12" x14ac:dyDescent="0.25">
      <c r="A21" t="s">
        <v>175</v>
      </c>
      <c r="B21" t="s">
        <v>176</v>
      </c>
      <c r="C21" t="s">
        <v>96</v>
      </c>
      <c r="D21" t="s">
        <v>129</v>
      </c>
      <c r="E21" t="s">
        <v>26</v>
      </c>
      <c r="F21" t="s">
        <v>20</v>
      </c>
      <c r="G21" t="s">
        <v>21</v>
      </c>
      <c r="H21" s="6">
        <v>2.82</v>
      </c>
      <c r="I21" s="6">
        <f t="shared" si="0"/>
        <v>70.5</v>
      </c>
      <c r="J21" s="8" t="s">
        <v>165</v>
      </c>
      <c r="K21">
        <v>70.599999999999994</v>
      </c>
      <c r="L21" s="8"/>
    </row>
    <row r="22" spans="1:12" x14ac:dyDescent="0.25">
      <c r="A22" t="s">
        <v>177</v>
      </c>
      <c r="B22" t="s">
        <v>178</v>
      </c>
      <c r="C22" t="s">
        <v>128</v>
      </c>
      <c r="D22" t="s">
        <v>129</v>
      </c>
      <c r="E22" t="s">
        <v>19</v>
      </c>
      <c r="F22" t="s">
        <v>20</v>
      </c>
      <c r="G22" t="s">
        <v>21</v>
      </c>
      <c r="H22" s="6">
        <v>2.78</v>
      </c>
      <c r="I22" s="6">
        <f t="shared" si="0"/>
        <v>69.5</v>
      </c>
      <c r="J22" s="8"/>
      <c r="K22">
        <v>69.5</v>
      </c>
      <c r="L22" s="9"/>
    </row>
  </sheetData>
  <phoneticPr fontId="3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workbookViewId="0">
      <selection activeCell="M30" sqref="M30"/>
    </sheetView>
  </sheetViews>
  <sheetFormatPr defaultColWidth="8.88671875" defaultRowHeight="14.4" x14ac:dyDescent="0.25"/>
  <cols>
    <col min="1" max="1" width="12.88671875" style="1"/>
    <col min="3" max="4" width="8.88671875" style="2"/>
    <col min="14" max="14" width="50.109375" customWidth="1"/>
  </cols>
  <sheetData>
    <row r="1" spans="1:15" x14ac:dyDescent="0.25">
      <c r="A1" s="3" t="s">
        <v>0</v>
      </c>
      <c r="B1" s="4" t="s">
        <v>1</v>
      </c>
      <c r="C1" s="5" t="s">
        <v>83</v>
      </c>
      <c r="D1" s="5" t="s">
        <v>3</v>
      </c>
      <c r="E1" s="4" t="s">
        <v>84</v>
      </c>
      <c r="F1" s="4" t="s">
        <v>5</v>
      </c>
      <c r="G1" s="4" t="s">
        <v>2</v>
      </c>
      <c r="H1" s="4" t="s">
        <v>85</v>
      </c>
      <c r="I1" s="4" t="s">
        <v>86</v>
      </c>
      <c r="J1" s="4" t="s">
        <v>87</v>
      </c>
      <c r="K1" s="4" t="s">
        <v>179</v>
      </c>
      <c r="L1" s="4" t="s">
        <v>180</v>
      </c>
      <c r="M1" s="4" t="s">
        <v>12</v>
      </c>
      <c r="N1" s="4" t="s">
        <v>181</v>
      </c>
      <c r="O1" s="4" t="s">
        <v>14</v>
      </c>
    </row>
    <row r="2" spans="1:15" x14ac:dyDescent="0.25">
      <c r="A2" s="3">
        <v>10194500126</v>
      </c>
      <c r="B2" s="4" t="s">
        <v>182</v>
      </c>
      <c r="C2" s="5" t="s">
        <v>103</v>
      </c>
      <c r="D2" s="5">
        <v>2020</v>
      </c>
      <c r="E2" s="4" t="s">
        <v>95</v>
      </c>
      <c r="F2" s="4" t="s">
        <v>20</v>
      </c>
      <c r="G2" s="4" t="s">
        <v>96</v>
      </c>
      <c r="H2" s="4" t="s">
        <v>183</v>
      </c>
      <c r="I2" s="4" t="s">
        <v>98</v>
      </c>
      <c r="J2" s="4">
        <v>3.97</v>
      </c>
      <c r="K2" s="4">
        <v>99.25</v>
      </c>
      <c r="L2" s="4">
        <v>1.1000000000000001</v>
      </c>
      <c r="M2" s="4">
        <v>100.35</v>
      </c>
      <c r="N2" s="4" t="s">
        <v>184</v>
      </c>
      <c r="O2" s="4" t="s">
        <v>185</v>
      </c>
    </row>
    <row r="3" spans="1:15" x14ac:dyDescent="0.25">
      <c r="A3" s="3">
        <v>10201900402</v>
      </c>
      <c r="B3" s="4" t="s">
        <v>186</v>
      </c>
      <c r="C3" s="5" t="s">
        <v>103</v>
      </c>
      <c r="D3" s="5">
        <v>2020</v>
      </c>
      <c r="E3" s="4" t="s">
        <v>95</v>
      </c>
      <c r="F3" s="4" t="s">
        <v>20</v>
      </c>
      <c r="G3" s="4" t="s">
        <v>96</v>
      </c>
      <c r="H3" s="4" t="s">
        <v>183</v>
      </c>
      <c r="I3" s="4" t="s">
        <v>98</v>
      </c>
      <c r="J3" s="4">
        <v>3.98</v>
      </c>
      <c r="K3" s="4">
        <v>99.5</v>
      </c>
      <c r="L3" s="4">
        <v>0.8</v>
      </c>
      <c r="M3" s="4">
        <v>100.3</v>
      </c>
      <c r="N3" s="4" t="s">
        <v>187</v>
      </c>
      <c r="O3" s="4" t="s">
        <v>188</v>
      </c>
    </row>
    <row r="4" spans="1:15" x14ac:dyDescent="0.25">
      <c r="A4" s="3">
        <v>10201900018</v>
      </c>
      <c r="B4" s="4" t="s">
        <v>189</v>
      </c>
      <c r="C4" s="5" t="s">
        <v>103</v>
      </c>
      <c r="D4" s="5">
        <v>2020</v>
      </c>
      <c r="E4" s="4" t="s">
        <v>95</v>
      </c>
      <c r="F4" s="4" t="s">
        <v>20</v>
      </c>
      <c r="G4" s="4" t="s">
        <v>96</v>
      </c>
      <c r="H4" s="4" t="s">
        <v>183</v>
      </c>
      <c r="I4" s="4" t="s">
        <v>98</v>
      </c>
      <c r="J4" s="4">
        <v>3.77</v>
      </c>
      <c r="K4" s="4">
        <v>94.25</v>
      </c>
      <c r="L4" s="4">
        <v>0.3</v>
      </c>
      <c r="M4" s="4">
        <v>94.55</v>
      </c>
      <c r="N4" s="4" t="s">
        <v>190</v>
      </c>
      <c r="O4" s="4" t="s">
        <v>191</v>
      </c>
    </row>
    <row r="5" spans="1:15" x14ac:dyDescent="0.25">
      <c r="A5" s="3">
        <v>10194500139</v>
      </c>
      <c r="B5" s="4" t="s">
        <v>192</v>
      </c>
      <c r="C5" s="5" t="s">
        <v>94</v>
      </c>
      <c r="D5" s="5">
        <v>2020</v>
      </c>
      <c r="E5" s="4" t="s">
        <v>95</v>
      </c>
      <c r="F5" s="4" t="s">
        <v>20</v>
      </c>
      <c r="G5" s="4" t="s">
        <v>96</v>
      </c>
      <c r="H5" s="4" t="s">
        <v>183</v>
      </c>
      <c r="I5" s="4" t="s">
        <v>98</v>
      </c>
      <c r="J5" s="4">
        <v>3.73</v>
      </c>
      <c r="K5" s="4">
        <v>93.25</v>
      </c>
      <c r="L5" s="4">
        <v>0.2</v>
      </c>
      <c r="M5" s="4">
        <v>93.45</v>
      </c>
      <c r="N5" s="4" t="s">
        <v>193</v>
      </c>
      <c r="O5" s="4" t="s">
        <v>194</v>
      </c>
    </row>
    <row r="6" spans="1:15" x14ac:dyDescent="0.25">
      <c r="A6" s="3">
        <v>10201900457</v>
      </c>
      <c r="B6" s="4" t="s">
        <v>195</v>
      </c>
      <c r="C6" s="5" t="s">
        <v>103</v>
      </c>
      <c r="D6" s="5">
        <v>2020</v>
      </c>
      <c r="E6" s="4" t="s">
        <v>95</v>
      </c>
      <c r="F6" s="4" t="s">
        <v>20</v>
      </c>
      <c r="G6" s="4" t="s">
        <v>96</v>
      </c>
      <c r="H6" s="4" t="s">
        <v>183</v>
      </c>
      <c r="I6" s="4" t="s">
        <v>98</v>
      </c>
      <c r="J6" s="4">
        <v>3.71</v>
      </c>
      <c r="K6" s="4">
        <v>92.75</v>
      </c>
      <c r="L6" s="4">
        <v>0.1</v>
      </c>
      <c r="M6" s="4">
        <v>92.85</v>
      </c>
      <c r="N6" s="4" t="s">
        <v>196</v>
      </c>
      <c r="O6" s="4" t="s">
        <v>194</v>
      </c>
    </row>
    <row r="7" spans="1:15" x14ac:dyDescent="0.25">
      <c r="A7" s="3">
        <v>10201900404</v>
      </c>
      <c r="B7" s="4" t="s">
        <v>197</v>
      </c>
      <c r="C7" s="5" t="s">
        <v>103</v>
      </c>
      <c r="D7" s="5">
        <v>2020</v>
      </c>
      <c r="E7" s="4" t="s">
        <v>95</v>
      </c>
      <c r="F7" s="4" t="s">
        <v>20</v>
      </c>
      <c r="G7" s="4" t="s">
        <v>96</v>
      </c>
      <c r="H7" s="4" t="s">
        <v>183</v>
      </c>
      <c r="I7" s="4" t="s">
        <v>98</v>
      </c>
      <c r="J7" s="4">
        <v>3.59</v>
      </c>
      <c r="K7" s="4">
        <v>89.75</v>
      </c>
      <c r="L7" s="4">
        <v>0.3</v>
      </c>
      <c r="M7" s="4">
        <v>90.05</v>
      </c>
      <c r="N7" s="4" t="s">
        <v>198</v>
      </c>
      <c r="O7" s="4" t="s">
        <v>194</v>
      </c>
    </row>
    <row r="8" spans="1:15" x14ac:dyDescent="0.25">
      <c r="A8" s="3">
        <v>10201900443</v>
      </c>
      <c r="B8" s="4" t="s">
        <v>199</v>
      </c>
      <c r="C8" s="5" t="s">
        <v>94</v>
      </c>
      <c r="D8" s="5">
        <v>2020</v>
      </c>
      <c r="E8" s="4" t="s">
        <v>95</v>
      </c>
      <c r="F8" s="4" t="s">
        <v>20</v>
      </c>
      <c r="G8" s="4" t="s">
        <v>96</v>
      </c>
      <c r="H8" s="4" t="s">
        <v>183</v>
      </c>
      <c r="I8" s="4" t="s">
        <v>98</v>
      </c>
      <c r="J8" s="4">
        <v>3.5</v>
      </c>
      <c r="K8" s="4">
        <v>87.5</v>
      </c>
      <c r="L8" s="4">
        <v>0.9</v>
      </c>
      <c r="M8" s="4">
        <v>88.4</v>
      </c>
      <c r="N8" s="4" t="s">
        <v>200</v>
      </c>
      <c r="O8" s="4" t="s">
        <v>201</v>
      </c>
    </row>
    <row r="9" spans="1:15" x14ac:dyDescent="0.25">
      <c r="A9" s="3">
        <v>10201900026</v>
      </c>
      <c r="B9" s="4" t="s">
        <v>202</v>
      </c>
      <c r="C9" s="5" t="s">
        <v>103</v>
      </c>
      <c r="D9" s="5">
        <v>2020</v>
      </c>
      <c r="E9" s="4" t="s">
        <v>95</v>
      </c>
      <c r="F9" s="4" t="s">
        <v>20</v>
      </c>
      <c r="G9" s="4" t="s">
        <v>96</v>
      </c>
      <c r="H9" s="4" t="s">
        <v>183</v>
      </c>
      <c r="I9" s="4" t="s">
        <v>98</v>
      </c>
      <c r="J9" s="4">
        <v>3.39</v>
      </c>
      <c r="K9" s="4">
        <v>84.75</v>
      </c>
      <c r="L9" s="4">
        <v>1.8</v>
      </c>
      <c r="M9" s="4">
        <v>86.55</v>
      </c>
      <c r="N9" s="4" t="s">
        <v>203</v>
      </c>
      <c r="O9" s="4" t="s">
        <v>201</v>
      </c>
    </row>
    <row r="10" spans="1:15" x14ac:dyDescent="0.25">
      <c r="A10" s="3">
        <v>10192100567</v>
      </c>
      <c r="B10" s="4" t="s">
        <v>204</v>
      </c>
      <c r="C10" s="5" t="s">
        <v>94</v>
      </c>
      <c r="D10" s="5">
        <v>2020</v>
      </c>
      <c r="E10" s="4" t="s">
        <v>95</v>
      </c>
      <c r="F10" s="4" t="s">
        <v>20</v>
      </c>
      <c r="G10" s="4" t="s">
        <v>96</v>
      </c>
      <c r="H10" s="4" t="s">
        <v>183</v>
      </c>
      <c r="I10" s="4" t="s">
        <v>98</v>
      </c>
      <c r="J10" s="4">
        <v>3.44</v>
      </c>
      <c r="K10" s="4">
        <v>86</v>
      </c>
      <c r="L10" s="4">
        <v>0</v>
      </c>
      <c r="M10" s="4">
        <v>86</v>
      </c>
      <c r="N10" s="4" t="s">
        <v>205</v>
      </c>
      <c r="O10" s="4" t="s">
        <v>201</v>
      </c>
    </row>
    <row r="11" spans="1:15" x14ac:dyDescent="0.25">
      <c r="A11" s="3">
        <v>10201900005</v>
      </c>
      <c r="B11" s="4" t="s">
        <v>206</v>
      </c>
      <c r="C11" s="5" t="s">
        <v>103</v>
      </c>
      <c r="D11" s="5">
        <v>2020</v>
      </c>
      <c r="E11" s="4" t="s">
        <v>95</v>
      </c>
      <c r="F11" s="4" t="s">
        <v>20</v>
      </c>
      <c r="G11" s="4" t="s">
        <v>96</v>
      </c>
      <c r="H11" s="4" t="s">
        <v>183</v>
      </c>
      <c r="I11" s="4" t="s">
        <v>98</v>
      </c>
      <c r="J11" s="4">
        <v>3.36</v>
      </c>
      <c r="K11" s="4">
        <v>84</v>
      </c>
      <c r="L11" s="4">
        <v>0</v>
      </c>
      <c r="M11" s="4">
        <v>84</v>
      </c>
      <c r="N11" s="4" t="s">
        <v>207</v>
      </c>
      <c r="O11" s="4" t="s">
        <v>208</v>
      </c>
    </row>
    <row r="12" spans="1:15" x14ac:dyDescent="0.25">
      <c r="A12" s="3">
        <v>10204304408</v>
      </c>
      <c r="B12" s="4" t="s">
        <v>209</v>
      </c>
      <c r="C12" s="5" t="s">
        <v>103</v>
      </c>
      <c r="D12" s="5">
        <v>2020</v>
      </c>
      <c r="E12" s="4" t="s">
        <v>95</v>
      </c>
      <c r="F12" s="4" t="s">
        <v>20</v>
      </c>
      <c r="G12" s="4" t="s">
        <v>96</v>
      </c>
      <c r="H12" s="4" t="s">
        <v>183</v>
      </c>
      <c r="I12" s="4" t="s">
        <v>98</v>
      </c>
      <c r="J12" s="4">
        <v>3.31</v>
      </c>
      <c r="K12" s="4">
        <v>82.75</v>
      </c>
      <c r="L12" s="4">
        <v>1.1000000000000001</v>
      </c>
      <c r="M12" s="4">
        <v>83.85</v>
      </c>
      <c r="N12" s="4" t="s">
        <v>210</v>
      </c>
      <c r="O12" s="4" t="s">
        <v>208</v>
      </c>
    </row>
    <row r="13" spans="1:15" x14ac:dyDescent="0.25">
      <c r="A13" s="3">
        <v>10201900449</v>
      </c>
      <c r="B13" s="4" t="s">
        <v>211</v>
      </c>
      <c r="C13" s="5" t="s">
        <v>103</v>
      </c>
      <c r="D13" s="5">
        <v>2020</v>
      </c>
      <c r="E13" s="4" t="s">
        <v>95</v>
      </c>
      <c r="F13" s="4" t="s">
        <v>20</v>
      </c>
      <c r="G13" s="4" t="s">
        <v>96</v>
      </c>
      <c r="H13" s="4" t="s">
        <v>183</v>
      </c>
      <c r="I13" s="4" t="s">
        <v>98</v>
      </c>
      <c r="J13" s="4">
        <v>3.29</v>
      </c>
      <c r="K13" s="4">
        <v>82.25</v>
      </c>
      <c r="L13" s="4">
        <v>0.3</v>
      </c>
      <c r="M13" s="4">
        <v>82.55</v>
      </c>
      <c r="N13" s="4" t="s">
        <v>212</v>
      </c>
      <c r="O13" s="4" t="s">
        <v>208</v>
      </c>
    </row>
    <row r="14" spans="1:15" x14ac:dyDescent="0.25">
      <c r="A14" s="3">
        <v>10201910401</v>
      </c>
      <c r="B14" s="4" t="s">
        <v>213</v>
      </c>
      <c r="C14" s="5" t="s">
        <v>103</v>
      </c>
      <c r="D14" s="5">
        <v>2020</v>
      </c>
      <c r="E14" s="4" t="s">
        <v>95</v>
      </c>
      <c r="F14" s="4" t="s">
        <v>20</v>
      </c>
      <c r="G14" s="4" t="s">
        <v>96</v>
      </c>
      <c r="H14" s="4" t="s">
        <v>183</v>
      </c>
      <c r="I14" s="4" t="s">
        <v>98</v>
      </c>
      <c r="J14" s="4">
        <v>3.25</v>
      </c>
      <c r="K14" s="4">
        <v>81.25</v>
      </c>
      <c r="L14" s="4">
        <v>0.8</v>
      </c>
      <c r="M14" s="4">
        <v>82.05</v>
      </c>
      <c r="N14" s="4" t="s">
        <v>214</v>
      </c>
      <c r="O14" s="4" t="s">
        <v>208</v>
      </c>
    </row>
    <row r="15" spans="1:15" x14ac:dyDescent="0.25">
      <c r="A15" s="3">
        <v>10192100401</v>
      </c>
      <c r="B15" s="4" t="s">
        <v>215</v>
      </c>
      <c r="C15" s="5" t="s">
        <v>103</v>
      </c>
      <c r="D15" s="5">
        <v>2020</v>
      </c>
      <c r="E15" s="4" t="s">
        <v>95</v>
      </c>
      <c r="F15" s="4" t="s">
        <v>20</v>
      </c>
      <c r="G15" s="4" t="s">
        <v>96</v>
      </c>
      <c r="H15" s="4" t="s">
        <v>183</v>
      </c>
      <c r="I15" s="4" t="s">
        <v>98</v>
      </c>
      <c r="J15" s="4">
        <v>3.13</v>
      </c>
      <c r="K15" s="4">
        <v>78.25</v>
      </c>
      <c r="L15" s="4">
        <v>0</v>
      </c>
      <c r="M15" s="4">
        <v>78.25</v>
      </c>
      <c r="N15" s="4" t="s">
        <v>216</v>
      </c>
      <c r="O15" s="4" t="s">
        <v>217</v>
      </c>
    </row>
    <row r="16" spans="1:15" x14ac:dyDescent="0.25">
      <c r="A16" s="3">
        <v>10201900011</v>
      </c>
      <c r="B16" s="4" t="s">
        <v>218</v>
      </c>
      <c r="C16" s="5" t="s">
        <v>103</v>
      </c>
      <c r="D16" s="5">
        <v>2020</v>
      </c>
      <c r="E16" s="4" t="s">
        <v>95</v>
      </c>
      <c r="F16" s="4" t="s">
        <v>20</v>
      </c>
      <c r="G16" s="4" t="s">
        <v>96</v>
      </c>
      <c r="H16" s="4" t="s">
        <v>183</v>
      </c>
      <c r="I16" s="4" t="s">
        <v>98</v>
      </c>
      <c r="J16" s="4">
        <v>3</v>
      </c>
      <c r="K16" s="4">
        <v>75</v>
      </c>
      <c r="L16" s="4">
        <v>1.1000000000000001</v>
      </c>
      <c r="M16" s="4">
        <v>75.599999999999994</v>
      </c>
      <c r="N16" s="4" t="s">
        <v>219</v>
      </c>
      <c r="O16" s="4" t="s">
        <v>208</v>
      </c>
    </row>
    <row r="17" spans="1:15" x14ac:dyDescent="0.25">
      <c r="A17" s="3">
        <v>10201900412</v>
      </c>
      <c r="B17" s="4" t="s">
        <v>220</v>
      </c>
      <c r="C17" s="5" t="s">
        <v>103</v>
      </c>
      <c r="D17" s="5">
        <v>2020</v>
      </c>
      <c r="E17" s="4" t="s">
        <v>95</v>
      </c>
      <c r="F17" s="4" t="s">
        <v>20</v>
      </c>
      <c r="G17" s="4" t="s">
        <v>96</v>
      </c>
      <c r="H17" s="4" t="s">
        <v>183</v>
      </c>
      <c r="I17" s="4" t="s">
        <v>98</v>
      </c>
      <c r="J17" s="4">
        <v>2.98</v>
      </c>
      <c r="K17" s="4">
        <v>74.5</v>
      </c>
      <c r="L17" s="4">
        <v>1.1000000000000001</v>
      </c>
      <c r="M17" s="4">
        <v>75.599999999999994</v>
      </c>
      <c r="N17" s="4" t="s">
        <v>221</v>
      </c>
      <c r="O17" s="4" t="s">
        <v>208</v>
      </c>
    </row>
    <row r="18" spans="1:15" x14ac:dyDescent="0.25">
      <c r="A18" s="3">
        <v>10204511413</v>
      </c>
      <c r="B18" s="4" t="s">
        <v>222</v>
      </c>
      <c r="C18" s="5" t="s">
        <v>94</v>
      </c>
      <c r="D18" s="5">
        <v>2020</v>
      </c>
      <c r="E18" s="4" t="s">
        <v>95</v>
      </c>
      <c r="F18" s="4" t="s">
        <v>20</v>
      </c>
      <c r="G18" s="4" t="s">
        <v>96</v>
      </c>
      <c r="H18" s="4" t="s">
        <v>183</v>
      </c>
      <c r="I18" s="4" t="s">
        <v>98</v>
      </c>
      <c r="J18" s="4">
        <v>2.61</v>
      </c>
      <c r="K18" s="4">
        <v>65.25</v>
      </c>
      <c r="L18" s="4">
        <v>0.4</v>
      </c>
      <c r="M18" s="4">
        <v>65.650000000000006</v>
      </c>
      <c r="N18" s="4" t="s">
        <v>223</v>
      </c>
      <c r="O18" s="4"/>
    </row>
  </sheetData>
  <phoneticPr fontId="3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workbookViewId="0">
      <selection activeCell="R1" sqref="R1"/>
    </sheetView>
  </sheetViews>
  <sheetFormatPr defaultRowHeight="14.4" x14ac:dyDescent="0.25"/>
  <sheetData>
    <row r="1" spans="1:15" x14ac:dyDescent="0.25">
      <c r="A1" s="12"/>
      <c r="B1" s="12" t="s">
        <v>87</v>
      </c>
      <c r="C1" s="13" t="s">
        <v>224</v>
      </c>
      <c r="D1" s="14" t="s">
        <v>10</v>
      </c>
      <c r="E1" s="15"/>
      <c r="F1" s="16" t="s">
        <v>225</v>
      </c>
      <c r="G1" s="17"/>
      <c r="H1" s="15" t="s">
        <v>226</v>
      </c>
      <c r="I1" s="18"/>
      <c r="J1" s="17" t="s">
        <v>9</v>
      </c>
      <c r="K1" s="19"/>
      <c r="L1" s="20" t="s">
        <v>12</v>
      </c>
      <c r="M1" s="21"/>
      <c r="N1" s="21"/>
      <c r="O1" s="12" t="s">
        <v>14</v>
      </c>
    </row>
    <row r="2" spans="1:15" ht="72" x14ac:dyDescent="0.25">
      <c r="A2" s="21" t="s">
        <v>227</v>
      </c>
      <c r="B2" s="21">
        <v>4.09</v>
      </c>
      <c r="C2" s="22">
        <f t="shared" ref="C2:C14" si="0">B2/4*100</f>
        <v>102.25</v>
      </c>
      <c r="D2" s="23"/>
      <c r="E2" s="22"/>
      <c r="F2" s="24" t="s">
        <v>228</v>
      </c>
      <c r="G2" s="25">
        <v>3</v>
      </c>
      <c r="H2" s="21"/>
      <c r="I2" s="22"/>
      <c r="J2" s="26"/>
      <c r="K2" s="25"/>
      <c r="L2" s="27">
        <f t="shared" ref="L2:L14" si="1">C2+E2+G2+I2+K2</f>
        <v>105.25</v>
      </c>
      <c r="M2" s="21">
        <v>1</v>
      </c>
      <c r="N2" s="21"/>
      <c r="O2" s="12" t="s">
        <v>229</v>
      </c>
    </row>
    <row r="3" spans="1:15" ht="72" x14ac:dyDescent="0.25">
      <c r="A3" s="21" t="s">
        <v>230</v>
      </c>
      <c r="B3" s="21">
        <v>3.91</v>
      </c>
      <c r="C3" s="22">
        <f t="shared" si="0"/>
        <v>97.75</v>
      </c>
      <c r="D3" s="23"/>
      <c r="E3" s="22"/>
      <c r="F3" s="24" t="s">
        <v>231</v>
      </c>
      <c r="G3" s="25">
        <v>1.5</v>
      </c>
      <c r="H3" s="21" t="s">
        <v>232</v>
      </c>
      <c r="I3" s="22">
        <v>3</v>
      </c>
      <c r="J3" s="28" t="s">
        <v>233</v>
      </c>
      <c r="K3" s="25">
        <v>0.1</v>
      </c>
      <c r="L3" s="27">
        <f t="shared" si="1"/>
        <v>102.35</v>
      </c>
      <c r="M3" s="21">
        <v>2</v>
      </c>
      <c r="N3" s="21"/>
      <c r="O3" s="15" t="s">
        <v>191</v>
      </c>
    </row>
    <row r="4" spans="1:15" ht="72" x14ac:dyDescent="0.25">
      <c r="A4" s="21" t="s">
        <v>234</v>
      </c>
      <c r="B4" s="21">
        <v>3.91</v>
      </c>
      <c r="C4" s="22">
        <f t="shared" si="0"/>
        <v>97.75</v>
      </c>
      <c r="D4" s="23"/>
      <c r="E4" s="22"/>
      <c r="F4" s="24" t="s">
        <v>235</v>
      </c>
      <c r="G4" s="25">
        <v>3</v>
      </c>
      <c r="H4" s="21"/>
      <c r="I4" s="22"/>
      <c r="J4" s="28" t="s">
        <v>236</v>
      </c>
      <c r="K4" s="25">
        <v>0.3</v>
      </c>
      <c r="L4" s="27">
        <f t="shared" si="1"/>
        <v>101.05</v>
      </c>
      <c r="M4" s="21">
        <v>3</v>
      </c>
      <c r="N4" s="21"/>
      <c r="O4" s="15"/>
    </row>
    <row r="5" spans="1:15" ht="72" x14ac:dyDescent="0.25">
      <c r="A5" s="21" t="s">
        <v>237</v>
      </c>
      <c r="B5" s="21">
        <v>3.99</v>
      </c>
      <c r="C5" s="22">
        <f t="shared" si="0"/>
        <v>99.75</v>
      </c>
      <c r="D5" s="23"/>
      <c r="E5" s="22"/>
      <c r="F5" s="24" t="s">
        <v>238</v>
      </c>
      <c r="G5" s="25">
        <v>0.6</v>
      </c>
      <c r="H5" s="21"/>
      <c r="I5" s="22"/>
      <c r="J5" s="28"/>
      <c r="K5" s="25"/>
      <c r="L5" s="27">
        <f t="shared" si="1"/>
        <v>100.35</v>
      </c>
      <c r="M5" s="21">
        <v>4</v>
      </c>
      <c r="N5" s="21"/>
      <c r="O5" s="12" t="s">
        <v>194</v>
      </c>
    </row>
    <row r="6" spans="1:15" x14ac:dyDescent="0.25">
      <c r="A6" s="21" t="s">
        <v>239</v>
      </c>
      <c r="B6" s="21">
        <v>3.93</v>
      </c>
      <c r="C6" s="22">
        <f t="shared" si="0"/>
        <v>98.25</v>
      </c>
      <c r="D6" s="23" t="s">
        <v>73</v>
      </c>
      <c r="E6" s="22">
        <v>1</v>
      </c>
      <c r="F6" s="24"/>
      <c r="G6" s="25"/>
      <c r="H6" s="21"/>
      <c r="I6" s="22"/>
      <c r="J6" s="28" t="s">
        <v>240</v>
      </c>
      <c r="K6" s="25">
        <v>0.1</v>
      </c>
      <c r="L6" s="27">
        <f t="shared" si="1"/>
        <v>99.35</v>
      </c>
      <c r="M6" s="21">
        <v>5</v>
      </c>
      <c r="N6" s="21"/>
      <c r="O6" s="29" t="s">
        <v>201</v>
      </c>
    </row>
    <row r="7" spans="1:15" ht="72" x14ac:dyDescent="0.25">
      <c r="A7" s="21" t="s">
        <v>241</v>
      </c>
      <c r="B7" s="21">
        <v>3.87</v>
      </c>
      <c r="C7" s="22">
        <f t="shared" si="0"/>
        <v>96.75</v>
      </c>
      <c r="D7" s="23" t="s">
        <v>242</v>
      </c>
      <c r="E7" s="22">
        <v>0.5</v>
      </c>
      <c r="F7" s="24" t="s">
        <v>243</v>
      </c>
      <c r="G7" s="25">
        <v>1.5</v>
      </c>
      <c r="H7" s="21"/>
      <c r="I7" s="22"/>
      <c r="J7" s="28" t="s">
        <v>244</v>
      </c>
      <c r="K7" s="25">
        <v>0.2</v>
      </c>
      <c r="L7" s="27">
        <f t="shared" si="1"/>
        <v>98.95</v>
      </c>
      <c r="M7" s="21">
        <v>6</v>
      </c>
      <c r="N7" s="21"/>
      <c r="O7" s="30"/>
    </row>
    <row r="8" spans="1:15" x14ac:dyDescent="0.25">
      <c r="A8" s="21" t="s">
        <v>245</v>
      </c>
      <c r="B8" s="21">
        <v>3.89</v>
      </c>
      <c r="C8" s="22">
        <f t="shared" si="0"/>
        <v>97.25</v>
      </c>
      <c r="D8" s="23"/>
      <c r="E8" s="22"/>
      <c r="F8" s="24"/>
      <c r="G8" s="25"/>
      <c r="H8" s="21"/>
      <c r="I8" s="22"/>
      <c r="J8" s="28"/>
      <c r="K8" s="25"/>
      <c r="L8" s="27">
        <f t="shared" si="1"/>
        <v>97.25</v>
      </c>
      <c r="M8" s="21">
        <v>7</v>
      </c>
      <c r="N8" s="21"/>
      <c r="O8" s="30"/>
    </row>
    <row r="9" spans="1:15" x14ac:dyDescent="0.25">
      <c r="A9" s="21" t="s">
        <v>246</v>
      </c>
      <c r="B9" s="21">
        <v>3.8</v>
      </c>
      <c r="C9" s="22">
        <f t="shared" si="0"/>
        <v>95</v>
      </c>
      <c r="D9" s="23"/>
      <c r="E9" s="22"/>
      <c r="F9" s="24"/>
      <c r="G9" s="25"/>
      <c r="H9" s="21" t="s">
        <v>247</v>
      </c>
      <c r="I9" s="22">
        <v>2</v>
      </c>
      <c r="J9" s="28" t="s">
        <v>248</v>
      </c>
      <c r="K9" s="25">
        <v>0.2</v>
      </c>
      <c r="L9" s="27">
        <f t="shared" si="1"/>
        <v>97.2</v>
      </c>
      <c r="M9" s="21">
        <v>8</v>
      </c>
      <c r="N9" s="21"/>
      <c r="O9" s="30"/>
    </row>
    <row r="10" spans="1:15" ht="72" x14ac:dyDescent="0.25">
      <c r="A10" s="21" t="s">
        <v>249</v>
      </c>
      <c r="B10" s="21">
        <v>3.74</v>
      </c>
      <c r="C10" s="22">
        <f t="shared" si="0"/>
        <v>93.5</v>
      </c>
      <c r="D10" s="23" t="s">
        <v>250</v>
      </c>
      <c r="E10" s="22">
        <v>0.8</v>
      </c>
      <c r="F10" s="24" t="s">
        <v>251</v>
      </c>
      <c r="G10" s="25">
        <v>0.5</v>
      </c>
      <c r="H10" s="21"/>
      <c r="I10" s="22"/>
      <c r="J10" s="28" t="s">
        <v>252</v>
      </c>
      <c r="K10" s="25">
        <v>0.3</v>
      </c>
      <c r="L10" s="27">
        <f t="shared" si="1"/>
        <v>95.1</v>
      </c>
      <c r="M10" s="21">
        <v>9</v>
      </c>
      <c r="N10" s="21"/>
      <c r="O10" s="31"/>
    </row>
    <row r="11" spans="1:15" ht="72" x14ac:dyDescent="0.25">
      <c r="A11" s="21" t="s">
        <v>253</v>
      </c>
      <c r="B11" s="21">
        <v>3.57</v>
      </c>
      <c r="C11" s="22">
        <f t="shared" si="0"/>
        <v>89.25</v>
      </c>
      <c r="D11" s="23" t="s">
        <v>254</v>
      </c>
      <c r="E11" s="22">
        <v>0.5</v>
      </c>
      <c r="F11" s="24" t="s">
        <v>255</v>
      </c>
      <c r="G11" s="25">
        <v>2</v>
      </c>
      <c r="H11" s="21"/>
      <c r="I11" s="22"/>
      <c r="J11" s="28"/>
      <c r="K11" s="25"/>
      <c r="L11" s="27">
        <f t="shared" si="1"/>
        <v>91.75</v>
      </c>
      <c r="M11" s="21">
        <v>10</v>
      </c>
      <c r="N11" s="21"/>
      <c r="O11" s="15" t="s">
        <v>208</v>
      </c>
    </row>
    <row r="12" spans="1:15" ht="72" x14ac:dyDescent="0.25">
      <c r="A12" s="21" t="s">
        <v>256</v>
      </c>
      <c r="B12" s="21">
        <v>3.46</v>
      </c>
      <c r="C12" s="22">
        <f t="shared" si="0"/>
        <v>86.5</v>
      </c>
      <c r="D12" s="23" t="s">
        <v>257</v>
      </c>
      <c r="E12" s="22">
        <v>0.5</v>
      </c>
      <c r="F12" s="24" t="s">
        <v>258</v>
      </c>
      <c r="G12" s="25">
        <v>3</v>
      </c>
      <c r="H12" s="21"/>
      <c r="I12" s="22"/>
      <c r="J12" s="28"/>
      <c r="K12" s="25"/>
      <c r="L12" s="27">
        <f t="shared" si="1"/>
        <v>90</v>
      </c>
      <c r="M12" s="21">
        <v>11</v>
      </c>
      <c r="N12" s="21"/>
      <c r="O12" s="15"/>
    </row>
    <row r="13" spans="1:15" ht="72" x14ac:dyDescent="0.25">
      <c r="A13" s="21" t="s">
        <v>259</v>
      </c>
      <c r="B13" s="21">
        <v>3.43</v>
      </c>
      <c r="C13" s="22">
        <f t="shared" si="0"/>
        <v>85.75</v>
      </c>
      <c r="D13" s="23"/>
      <c r="E13" s="22"/>
      <c r="F13" s="24" t="s">
        <v>260</v>
      </c>
      <c r="G13" s="25">
        <v>0.5</v>
      </c>
      <c r="H13" s="21"/>
      <c r="I13" s="22"/>
      <c r="J13" s="28"/>
      <c r="K13" s="25"/>
      <c r="L13" s="27">
        <f t="shared" si="1"/>
        <v>86.25</v>
      </c>
      <c r="M13" s="21">
        <v>12</v>
      </c>
      <c r="N13" s="21"/>
      <c r="O13" s="15"/>
    </row>
    <row r="14" spans="1:15" x14ac:dyDescent="0.25">
      <c r="A14" s="21" t="s">
        <v>267</v>
      </c>
      <c r="B14" s="21">
        <v>3.29</v>
      </c>
      <c r="C14" s="22">
        <f t="shared" si="0"/>
        <v>82.25</v>
      </c>
      <c r="D14" s="23"/>
      <c r="E14" s="22"/>
      <c r="F14" s="24"/>
      <c r="G14" s="25"/>
      <c r="H14" s="21"/>
      <c r="I14" s="22"/>
      <c r="J14" s="28" t="s">
        <v>261</v>
      </c>
      <c r="K14" s="25">
        <v>0.3</v>
      </c>
      <c r="L14" s="21">
        <f t="shared" si="1"/>
        <v>82.55</v>
      </c>
      <c r="M14" s="21">
        <v>13</v>
      </c>
      <c r="N14" s="39"/>
      <c r="O14" s="15"/>
    </row>
    <row r="15" spans="1:15" x14ac:dyDescent="0.25">
      <c r="D15" s="32"/>
      <c r="F15" s="33"/>
      <c r="O15" s="34"/>
    </row>
    <row r="16" spans="1:15" x14ac:dyDescent="0.25">
      <c r="D16" s="32"/>
      <c r="F16" s="33"/>
      <c r="O16" s="8"/>
    </row>
    <row r="17" spans="1:15" x14ac:dyDescent="0.25">
      <c r="D17" s="32"/>
      <c r="F17" s="33"/>
      <c r="O17" s="8"/>
    </row>
    <row r="18" spans="1:15" ht="72" x14ac:dyDescent="0.25">
      <c r="A18" s="21" t="s">
        <v>262</v>
      </c>
      <c r="B18" s="21">
        <v>3.69</v>
      </c>
      <c r="C18" s="21">
        <f>B18/4*100</f>
        <v>92.25</v>
      </c>
      <c r="D18" s="23"/>
      <c r="E18" s="21"/>
      <c r="F18" s="35" t="s">
        <v>263</v>
      </c>
      <c r="G18" s="21">
        <v>3</v>
      </c>
      <c r="H18" s="21"/>
      <c r="I18" s="21"/>
      <c r="J18" s="21"/>
      <c r="K18" s="21"/>
      <c r="L18" s="21">
        <f>C18+E18+G18+I18+K18</f>
        <v>95.25</v>
      </c>
      <c r="M18" s="21">
        <v>9</v>
      </c>
      <c r="N18" s="21"/>
      <c r="O18" s="36" t="s">
        <v>33</v>
      </c>
    </row>
    <row r="19" spans="1:15" x14ac:dyDescent="0.25">
      <c r="A19" s="21" t="s">
        <v>264</v>
      </c>
      <c r="B19" s="21">
        <v>3.5</v>
      </c>
      <c r="C19" s="21">
        <f>B19/4*100</f>
        <v>87.5</v>
      </c>
      <c r="D19" s="23"/>
      <c r="E19" s="21"/>
      <c r="F19" s="35"/>
      <c r="G19" s="21"/>
      <c r="H19" s="21"/>
      <c r="I19" s="21"/>
      <c r="J19" s="21"/>
      <c r="K19" s="21"/>
      <c r="L19" s="21">
        <f>C19+E19+G19+I19+K19</f>
        <v>87.5</v>
      </c>
      <c r="M19" s="21">
        <v>13</v>
      </c>
      <c r="N19" s="21"/>
      <c r="O19" s="36" t="s">
        <v>33</v>
      </c>
    </row>
    <row r="20" spans="1:15" ht="72" x14ac:dyDescent="0.25">
      <c r="A20" s="21" t="s">
        <v>265</v>
      </c>
      <c r="B20" s="21">
        <v>2.84</v>
      </c>
      <c r="C20" s="21">
        <f>B20/4*90</f>
        <v>63.9</v>
      </c>
      <c r="D20" s="23"/>
      <c r="E20" s="21"/>
      <c r="F20" s="35" t="s">
        <v>266</v>
      </c>
      <c r="G20" s="21">
        <v>0.5</v>
      </c>
      <c r="H20" s="21"/>
      <c r="I20" s="21"/>
      <c r="J20" s="21"/>
      <c r="K20" s="21"/>
      <c r="L20" s="21">
        <f>C20+E20+G20+I20+K20</f>
        <v>64.400000000000006</v>
      </c>
      <c r="M20" s="21">
        <v>16</v>
      </c>
      <c r="N20" s="21"/>
      <c r="O20" s="37" t="s">
        <v>269</v>
      </c>
    </row>
    <row r="21" spans="1:15" x14ac:dyDescent="0.25">
      <c r="A21" s="21" t="s">
        <v>267</v>
      </c>
      <c r="B21" s="21">
        <v>3.29</v>
      </c>
      <c r="C21" s="22">
        <f t="shared" ref="C21" si="2">B21/4*100</f>
        <v>82.25</v>
      </c>
      <c r="D21" s="23"/>
      <c r="E21" s="22"/>
      <c r="F21" s="24"/>
      <c r="G21" s="25"/>
      <c r="H21" s="21"/>
      <c r="I21" s="22"/>
      <c r="J21" s="28" t="s">
        <v>261</v>
      </c>
      <c r="K21" s="25">
        <v>0.3</v>
      </c>
      <c r="L21" s="21">
        <f t="shared" ref="L21" si="3">C21+E21+G21+I21+K21</f>
        <v>82.55</v>
      </c>
      <c r="M21" s="21">
        <v>13</v>
      </c>
      <c r="N21" s="21"/>
      <c r="O21" s="38" t="s">
        <v>268</v>
      </c>
    </row>
  </sheetData>
  <mergeCells count="7">
    <mergeCell ref="O6:O10"/>
    <mergeCell ref="O11:O14"/>
    <mergeCell ref="D1:E1"/>
    <mergeCell ref="F1:G1"/>
    <mergeCell ref="H1:I1"/>
    <mergeCell ref="J1:K1"/>
    <mergeCell ref="O3:O4"/>
  </mergeCells>
  <phoneticPr fontId="5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sqref="A1:H12"/>
    </sheetView>
  </sheetViews>
  <sheetFormatPr defaultRowHeight="14.4" x14ac:dyDescent="0.25"/>
  <sheetData>
    <row r="1" spans="1:8" x14ac:dyDescent="0.25">
      <c r="A1" s="40" t="s">
        <v>14</v>
      </c>
      <c r="B1" s="41" t="s">
        <v>270</v>
      </c>
      <c r="C1" s="41" t="s">
        <v>1</v>
      </c>
      <c r="D1" s="41" t="s">
        <v>87</v>
      </c>
      <c r="E1" s="41" t="s">
        <v>271</v>
      </c>
      <c r="F1" s="41" t="s">
        <v>272</v>
      </c>
      <c r="G1" s="41" t="s">
        <v>12</v>
      </c>
      <c r="H1" s="21" t="s">
        <v>273</v>
      </c>
    </row>
    <row r="2" spans="1:8" x14ac:dyDescent="0.25">
      <c r="A2" s="21" t="s">
        <v>101</v>
      </c>
      <c r="B2" s="21">
        <v>1</v>
      </c>
      <c r="C2" s="21" t="s">
        <v>274</v>
      </c>
      <c r="D2" s="21">
        <v>3.83</v>
      </c>
      <c r="E2" s="21">
        <f t="shared" ref="E2:E12" si="0">D2/4*100</f>
        <v>95.75</v>
      </c>
      <c r="F2" s="21"/>
      <c r="G2" s="21">
        <f t="shared" ref="G2:G12" si="1">E2+F2</f>
        <v>95.75</v>
      </c>
      <c r="H2" s="21"/>
    </row>
    <row r="3" spans="1:8" x14ac:dyDescent="0.25">
      <c r="A3" s="21" t="s">
        <v>108</v>
      </c>
      <c r="B3" s="21">
        <v>2</v>
      </c>
      <c r="C3" s="21" t="s">
        <v>275</v>
      </c>
      <c r="D3" s="21">
        <v>3.74</v>
      </c>
      <c r="E3" s="21">
        <f t="shared" si="0"/>
        <v>93.5</v>
      </c>
      <c r="F3" s="21">
        <v>1</v>
      </c>
      <c r="G3" s="21">
        <f t="shared" si="1"/>
        <v>94.5</v>
      </c>
      <c r="H3" s="21" t="s">
        <v>73</v>
      </c>
    </row>
    <row r="4" spans="1:8" x14ac:dyDescent="0.25">
      <c r="A4" s="21" t="s">
        <v>108</v>
      </c>
      <c r="B4" s="21">
        <v>3</v>
      </c>
      <c r="C4" s="21" t="s">
        <v>276</v>
      </c>
      <c r="D4" s="21">
        <v>3.65</v>
      </c>
      <c r="E4" s="21">
        <f t="shared" si="0"/>
        <v>91.25</v>
      </c>
      <c r="F4" s="21"/>
      <c r="G4" s="21">
        <f t="shared" si="1"/>
        <v>91.25</v>
      </c>
      <c r="H4" s="21"/>
    </row>
    <row r="5" spans="1:8" x14ac:dyDescent="0.25">
      <c r="A5" s="21" t="s">
        <v>112</v>
      </c>
      <c r="B5" s="21">
        <v>4</v>
      </c>
      <c r="C5" s="21" t="s">
        <v>277</v>
      </c>
      <c r="D5" s="21">
        <v>3.61</v>
      </c>
      <c r="E5" s="21">
        <f t="shared" si="0"/>
        <v>90.25</v>
      </c>
      <c r="F5" s="21"/>
      <c r="G5" s="21">
        <f t="shared" si="1"/>
        <v>90.25</v>
      </c>
      <c r="H5" s="21"/>
    </row>
    <row r="6" spans="1:8" x14ac:dyDescent="0.25">
      <c r="A6" s="42" t="s">
        <v>33</v>
      </c>
      <c r="B6" s="21">
        <v>5</v>
      </c>
      <c r="C6" s="43" t="s">
        <v>278</v>
      </c>
      <c r="D6" s="21">
        <v>3.36</v>
      </c>
      <c r="E6" s="21">
        <f t="shared" si="0"/>
        <v>84</v>
      </c>
      <c r="F6" s="21">
        <v>0.8</v>
      </c>
      <c r="G6" s="21">
        <f t="shared" si="1"/>
        <v>84.8</v>
      </c>
      <c r="H6" s="21" t="s">
        <v>279</v>
      </c>
    </row>
    <row r="7" spans="1:8" x14ac:dyDescent="0.25">
      <c r="A7" s="21" t="s">
        <v>112</v>
      </c>
      <c r="B7" s="21">
        <v>6</v>
      </c>
      <c r="C7" s="21" t="s">
        <v>280</v>
      </c>
      <c r="D7" s="21">
        <v>3.39</v>
      </c>
      <c r="E7" s="21">
        <f t="shared" si="0"/>
        <v>84.75</v>
      </c>
      <c r="F7" s="21"/>
      <c r="G7" s="21">
        <f t="shared" si="1"/>
        <v>84.75</v>
      </c>
      <c r="H7" s="21"/>
    </row>
    <row r="8" spans="1:8" x14ac:dyDescent="0.25">
      <c r="A8" s="21" t="s">
        <v>112</v>
      </c>
      <c r="B8" s="21">
        <v>7</v>
      </c>
      <c r="C8" s="21" t="s">
        <v>281</v>
      </c>
      <c r="D8" s="21">
        <v>3.26</v>
      </c>
      <c r="E8" s="21">
        <f t="shared" si="0"/>
        <v>81.5</v>
      </c>
      <c r="F8" s="21">
        <v>3</v>
      </c>
      <c r="G8" s="21">
        <f t="shared" si="1"/>
        <v>84.5</v>
      </c>
      <c r="H8" s="21" t="s">
        <v>282</v>
      </c>
    </row>
    <row r="9" spans="1:8" x14ac:dyDescent="0.25">
      <c r="A9" s="42" t="s">
        <v>33</v>
      </c>
      <c r="B9" s="43">
        <v>8</v>
      </c>
      <c r="C9" s="43" t="s">
        <v>283</v>
      </c>
      <c r="D9" s="21">
        <v>3.31</v>
      </c>
      <c r="E9" s="21">
        <f t="shared" si="0"/>
        <v>82.75</v>
      </c>
      <c r="F9" s="21"/>
      <c r="G9" s="21">
        <f t="shared" si="1"/>
        <v>82.75</v>
      </c>
      <c r="H9" s="21"/>
    </row>
    <row r="10" spans="1:8" x14ac:dyDescent="0.25">
      <c r="A10" s="21" t="s">
        <v>112</v>
      </c>
      <c r="B10" s="43">
        <v>9</v>
      </c>
      <c r="C10" s="21" t="s">
        <v>284</v>
      </c>
      <c r="D10" s="21">
        <v>3.2</v>
      </c>
      <c r="E10" s="21">
        <f t="shared" si="0"/>
        <v>80</v>
      </c>
      <c r="F10" s="21">
        <v>0.5</v>
      </c>
      <c r="G10" s="21">
        <f t="shared" si="1"/>
        <v>80.5</v>
      </c>
      <c r="H10" s="21" t="s">
        <v>285</v>
      </c>
    </row>
    <row r="11" spans="1:8" x14ac:dyDescent="0.25">
      <c r="A11" s="21" t="s">
        <v>112</v>
      </c>
      <c r="B11" s="43">
        <v>10</v>
      </c>
      <c r="C11" s="43" t="s">
        <v>286</v>
      </c>
      <c r="D11" s="43">
        <v>3.1</v>
      </c>
      <c r="E11" s="43">
        <f t="shared" si="0"/>
        <v>77.5</v>
      </c>
      <c r="F11" s="43"/>
      <c r="G11" s="43">
        <f t="shared" si="1"/>
        <v>77.5</v>
      </c>
      <c r="H11" s="43"/>
    </row>
    <row r="12" spans="1:8" x14ac:dyDescent="0.25">
      <c r="A12" s="21" t="s">
        <v>112</v>
      </c>
      <c r="B12" s="43">
        <v>11</v>
      </c>
      <c r="C12" s="43" t="s">
        <v>287</v>
      </c>
      <c r="D12" s="43">
        <v>2.7</v>
      </c>
      <c r="E12" s="43">
        <f t="shared" si="0"/>
        <v>67.5</v>
      </c>
      <c r="F12" s="43">
        <v>0.5</v>
      </c>
      <c r="G12" s="43">
        <f t="shared" si="1"/>
        <v>68</v>
      </c>
      <c r="H12" s="43" t="s">
        <v>288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21级生物非师范</vt:lpstr>
      <vt:lpstr>21级生物菁英班</vt:lpstr>
      <vt:lpstr>20级生物非师范</vt:lpstr>
      <vt:lpstr>20级生物强基菁英</vt:lpstr>
      <vt:lpstr>19级生物菁英</vt:lpstr>
      <vt:lpstr>19生物非师范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15547</dc:creator>
  <cp:lastModifiedBy>crystal z</cp:lastModifiedBy>
  <dcterms:created xsi:type="dcterms:W3CDTF">2022-09-25T11:06:00Z</dcterms:created>
  <dcterms:modified xsi:type="dcterms:W3CDTF">2022-10-04T02:56:37Z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88E0BBF4EDB945CE9D404D6815E7D973</vt:lpwstr>
  </property>
  <property fmtid="{D5CDD505-2E9C-101B-9397-08002B2CF9AE}" pid="3" name="KSOProductBuildVer">
    <vt:lpwstr>2052-11.1.0.12358</vt:lpwstr>
  </property>
</Properties>
</file>